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690" tabRatio="7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<sst xmlns="http://schemas.openxmlformats.org/spreadsheetml/2006/main" count="445" uniqueCount="241">
  <si>
    <t>当年中央财政投入资金总数（万元）                                                                                        （以财政部门下拨资金文件为准）</t>
  </si>
  <si>
    <t>累计结转中央资金数                                                                                                    （万元）</t>
  </si>
  <si>
    <t>当年深松作业补贴资金数（万元）                                                                                                （以各省实施方案规定资金数为准）</t>
  </si>
  <si>
    <t>农民和农业生产经营组织投入资金数（万元）</t>
  </si>
  <si>
    <t>中央资金实施  比例（%）</t>
  </si>
  <si>
    <t>中央资金结算数（万元）</t>
  </si>
  <si>
    <t xml:space="preserve"> </t>
  </si>
  <si>
    <t>中央资金结算比例（%）</t>
  </si>
  <si>
    <t>大类</t>
  </si>
  <si>
    <t>小类及品目</t>
  </si>
  <si>
    <t>中央购置补贴资金实施数(万元)</t>
  </si>
  <si>
    <t>购机资金总额（万元）</t>
  </si>
  <si>
    <t>补贴购置机具数量（台）</t>
  </si>
  <si>
    <t>受益农户数                                                                                                                                                                          （户）</t>
  </si>
  <si>
    <t>耕整地机械</t>
  </si>
  <si>
    <t>1.耕整地机械合计</t>
  </si>
  <si>
    <t>1.1耕地机械</t>
  </si>
  <si>
    <t>1.1.1铧式犁</t>
  </si>
  <si>
    <t>1.1.2旋耕机</t>
  </si>
  <si>
    <t>1.1.3深松机</t>
  </si>
  <si>
    <t>1.1.4开沟机</t>
  </si>
  <si>
    <t>1.1.5耕整机</t>
  </si>
  <si>
    <r>
      <t>1.1.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微耕机</t>
    </r>
  </si>
  <si>
    <r>
      <t>1.1.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机滚船</t>
    </r>
  </si>
  <si>
    <r>
      <t>1.1.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机耕船</t>
    </r>
  </si>
  <si>
    <t>1.2整地机械</t>
  </si>
  <si>
    <t>1.2.1圆盘耙</t>
  </si>
  <si>
    <t>1.2.2起垄机</t>
  </si>
  <si>
    <t>1.2.3灭茬机</t>
  </si>
  <si>
    <t>1.2.4筑埂机</t>
  </si>
  <si>
    <r>
      <t>1.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铺膜机</t>
    </r>
  </si>
  <si>
    <r>
      <t>1.2.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联合整地机</t>
    </r>
  </si>
  <si>
    <r>
      <t>1.2.7</t>
    </r>
    <r>
      <rPr>
        <sz val="9"/>
        <color indexed="8"/>
        <rFont val="宋体"/>
        <family val="0"/>
      </rPr>
      <t>埋茬起浆机</t>
    </r>
  </si>
  <si>
    <t>种植施肥机械</t>
  </si>
  <si>
    <t>2.种植施肥机械合计</t>
  </si>
  <si>
    <t>2.1播种机械</t>
  </si>
  <si>
    <t>2.1.1条播机</t>
  </si>
  <si>
    <t>2.1.2穴播机</t>
  </si>
  <si>
    <t>2.1.3小粒种子播种机</t>
  </si>
  <si>
    <t>2.1.4根茎作物播种机</t>
  </si>
  <si>
    <t>2.1.5免耕播种机</t>
  </si>
  <si>
    <t>2.1.6铺膜播种机</t>
  </si>
  <si>
    <t>2.1.7水稻直播机</t>
  </si>
  <si>
    <t>2.1.8精量播种机</t>
  </si>
  <si>
    <t>2.1.9整地施肥播种机</t>
  </si>
  <si>
    <t>2.2育苗机械设备</t>
  </si>
  <si>
    <t>2.2.1种子播前处理设备</t>
  </si>
  <si>
    <t>2.2.2营养钵压制机</t>
  </si>
  <si>
    <t>2.2.3秧盘播种成套设备（含床土处理）</t>
  </si>
  <si>
    <t>2.3栽植机械</t>
  </si>
  <si>
    <t>2.3.1水稻插秧机</t>
  </si>
  <si>
    <t>2.3.2秧苗移栽机</t>
  </si>
  <si>
    <t>2.3.3甘蔗种植机</t>
  </si>
  <si>
    <t>2.4施肥机械</t>
  </si>
  <si>
    <t>2.4.1施肥机</t>
  </si>
  <si>
    <t>2.4.2撒肥机</t>
  </si>
  <si>
    <t>2.4.3追肥机</t>
  </si>
  <si>
    <t>田间管理机械</t>
  </si>
  <si>
    <t>3.田间管理机械合计</t>
  </si>
  <si>
    <t>3.1中耕机械</t>
  </si>
  <si>
    <t>3.1.1中耕机</t>
  </si>
  <si>
    <t>3.1.2培土机</t>
  </si>
  <si>
    <t>3.1.3埋藤机</t>
  </si>
  <si>
    <r>
      <t>3.1.</t>
    </r>
    <r>
      <rPr>
        <sz val="9"/>
        <rFont val="宋体"/>
        <family val="0"/>
      </rPr>
      <t>4</t>
    </r>
    <r>
      <rPr>
        <sz val="9"/>
        <rFont val="宋体"/>
        <family val="0"/>
      </rPr>
      <t>田园管理机</t>
    </r>
  </si>
  <si>
    <t>3.2植保机械</t>
  </si>
  <si>
    <t>3.2.1动力喷雾机</t>
  </si>
  <si>
    <t>3.2.2喷杆喷雾机</t>
  </si>
  <si>
    <t>3.2.3风送喷雾机</t>
  </si>
  <si>
    <t>3.3修剪机械</t>
  </si>
  <si>
    <t>3.3.1茶树修剪机</t>
  </si>
  <si>
    <t>收获机械</t>
  </si>
  <si>
    <t>4.收获机械合计</t>
  </si>
  <si>
    <t>4.1谷物收获机械</t>
  </si>
  <si>
    <t>4.1.1割晒机</t>
  </si>
  <si>
    <t>4.1.2自走轮式谷物联合收割机</t>
  </si>
  <si>
    <t>4.1.3自走履带式谷物联合收割机（全喂入）</t>
  </si>
  <si>
    <t>4.1.4半喂入联合收割机</t>
  </si>
  <si>
    <t>4.2玉米收获机械</t>
  </si>
  <si>
    <t>4.2.1自走式玉米收获机</t>
  </si>
  <si>
    <t>4.2.2自走式玉米籽粒联合收获机</t>
  </si>
  <si>
    <t>4.2.3穗茎兼收玉米收获机</t>
  </si>
  <si>
    <r>
      <t>4.2.</t>
    </r>
    <r>
      <rPr>
        <sz val="9"/>
        <rFont val="宋体"/>
        <family val="0"/>
      </rPr>
      <t>4</t>
    </r>
    <r>
      <rPr>
        <sz val="9"/>
        <rFont val="宋体"/>
        <family val="0"/>
      </rPr>
      <t>玉米收获专用割台</t>
    </r>
  </si>
  <si>
    <t>4.3棉麻作物收获机械</t>
  </si>
  <si>
    <t>4.3.1棉花收获机</t>
  </si>
  <si>
    <t>4.4果实收获机械</t>
  </si>
  <si>
    <t>4.4.1番茄收获机</t>
  </si>
  <si>
    <t>4.4.2辣椒收获机</t>
  </si>
  <si>
    <t>4.5蔬菜收获机械</t>
  </si>
  <si>
    <t>4.5.1果类蔬菜收获机</t>
  </si>
  <si>
    <t>4.6花卉（茶叶）采收机械</t>
  </si>
  <si>
    <t>4.6.1采茶机</t>
  </si>
  <si>
    <t>4.7籽粒作物收获机械</t>
  </si>
  <si>
    <t>4.7.1油菜籽收获机</t>
  </si>
  <si>
    <r>
      <t>4.</t>
    </r>
    <r>
      <rPr>
        <b/>
        <sz val="9"/>
        <rFont val="宋体"/>
        <family val="0"/>
      </rPr>
      <t>8</t>
    </r>
    <r>
      <rPr>
        <b/>
        <sz val="9"/>
        <rFont val="宋体"/>
        <family val="0"/>
      </rPr>
      <t>根茎作物收获机械</t>
    </r>
  </si>
  <si>
    <t>4.8.1薯类收获机</t>
  </si>
  <si>
    <t>4.8.2甜菜收获机</t>
  </si>
  <si>
    <t>4.8.3甘蔗收获机</t>
  </si>
  <si>
    <t>4.8.4甘蔗割铺机</t>
  </si>
  <si>
    <t>4.8.5花生收获机</t>
  </si>
  <si>
    <r>
      <t>4.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饲料作物收获机械</t>
    </r>
  </si>
  <si>
    <t>4.9.1割草机</t>
  </si>
  <si>
    <t>4.9.2搂草机</t>
  </si>
  <si>
    <t>4.9.3打（压）捆机</t>
  </si>
  <si>
    <t>4.9.4圆草捆包膜机</t>
  </si>
  <si>
    <t>4.9.5青饲料收获机</t>
  </si>
  <si>
    <t>4.10茎秆收集处理机械</t>
  </si>
  <si>
    <t>4.10.1秸秆粉碎还田机</t>
  </si>
  <si>
    <t>4.10.2高秆作物割晒机</t>
  </si>
  <si>
    <t>收获后处理机械</t>
  </si>
  <si>
    <t>5.收获后处理机械合计</t>
  </si>
  <si>
    <t>5.1脱粒机械</t>
  </si>
  <si>
    <t>5.1.1稻麦脱粒机</t>
  </si>
  <si>
    <t>5.1.2玉米脱粒机</t>
  </si>
  <si>
    <t>5.1.3花生摘果机</t>
  </si>
  <si>
    <t>5.2清选机械</t>
  </si>
  <si>
    <t>5.2.1风筛清选机</t>
  </si>
  <si>
    <t>5.2.2重力清选机</t>
  </si>
  <si>
    <t>5.2.3窝眼清选机</t>
  </si>
  <si>
    <t>5.2.4复式清选机</t>
  </si>
  <si>
    <t>5.2.5粮食清选机</t>
  </si>
  <si>
    <r>
      <t>5.</t>
    </r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干燥机械</t>
    </r>
  </si>
  <si>
    <t>5.3.1谷物烘干机</t>
  </si>
  <si>
    <t>5.3.2果蔬烘干机</t>
  </si>
  <si>
    <t>5.3.3油菜籽烘干机</t>
  </si>
  <si>
    <t>5.4种子加工机械</t>
  </si>
  <si>
    <t>5.4.1种子清选机</t>
  </si>
  <si>
    <t>农产品初加工机械</t>
  </si>
  <si>
    <t>6.农产品初加工机械合计</t>
  </si>
  <si>
    <t>6.1碾米机械</t>
  </si>
  <si>
    <t>6.1.1碾米机</t>
  </si>
  <si>
    <t>6.1.2组合米机</t>
  </si>
  <si>
    <t>6.2磨粉（浆）机械</t>
  </si>
  <si>
    <t>6.2.1磨粉机</t>
  </si>
  <si>
    <t>6.2.2磨浆机</t>
  </si>
  <si>
    <t>6.3果蔬加工机械</t>
  </si>
  <si>
    <t>6.3.1水果分级机</t>
  </si>
  <si>
    <t>6.3.2水果清洗机</t>
  </si>
  <si>
    <t>6.3.3水果打蜡机</t>
  </si>
  <si>
    <t>6.3.4蔬菜清洗机</t>
  </si>
  <si>
    <t>6.4茶叶加工机械</t>
  </si>
  <si>
    <t>6.4.1茶叶杀青机</t>
  </si>
  <si>
    <t>6.4.2茶叶揉捻机</t>
  </si>
  <si>
    <t>6.4.3茶叶炒（烘）干机</t>
  </si>
  <si>
    <t>6.4.4茶叶筛选机</t>
  </si>
  <si>
    <r>
      <t>6.4.</t>
    </r>
    <r>
      <rPr>
        <sz val="9"/>
        <rFont val="宋体"/>
        <family val="0"/>
      </rPr>
      <t>5</t>
    </r>
    <r>
      <rPr>
        <sz val="9"/>
        <rFont val="宋体"/>
        <family val="0"/>
      </rPr>
      <t>茶叶理条机</t>
    </r>
  </si>
  <si>
    <t>6.5剥壳（去皮）机械</t>
  </si>
  <si>
    <t>6.5.1玉米剥皮机</t>
  </si>
  <si>
    <r>
      <t>6.5.2</t>
    </r>
    <r>
      <rPr>
        <sz val="9"/>
        <rFont val="宋体"/>
        <family val="0"/>
      </rPr>
      <t>花生脱壳机</t>
    </r>
  </si>
  <si>
    <r>
      <t>6.5.3</t>
    </r>
    <r>
      <rPr>
        <sz val="9"/>
        <rFont val="宋体"/>
        <family val="0"/>
      </rPr>
      <t>干坚果脱壳机</t>
    </r>
  </si>
  <si>
    <r>
      <t>6.5.4</t>
    </r>
    <r>
      <rPr>
        <sz val="9"/>
        <rFont val="宋体"/>
        <family val="0"/>
      </rPr>
      <t>剥（刮）麻机</t>
    </r>
  </si>
  <si>
    <t>运输机械</t>
  </si>
  <si>
    <t>7.农用搬运机械合计</t>
  </si>
  <si>
    <r>
      <t>7.</t>
    </r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装卸机械</t>
    </r>
  </si>
  <si>
    <r>
      <t>7.</t>
    </r>
    <r>
      <rPr>
        <sz val="9"/>
        <rFont val="宋体"/>
        <family val="0"/>
      </rPr>
      <t>1</t>
    </r>
    <r>
      <rPr>
        <sz val="9"/>
        <rFont val="宋体"/>
        <family val="0"/>
      </rPr>
      <t>.1抓草机</t>
    </r>
  </si>
  <si>
    <t>排灌机械</t>
  </si>
  <si>
    <t>8.排灌机械合计</t>
  </si>
  <si>
    <t>8.1水泵</t>
  </si>
  <si>
    <t>8.1.1离心泵</t>
  </si>
  <si>
    <t>8.1.2潜水电泵</t>
  </si>
  <si>
    <t>8.2喷灌机械设备</t>
  </si>
  <si>
    <t>8.2.1喷灌机</t>
  </si>
  <si>
    <t>8.2.2微灌设备</t>
  </si>
  <si>
    <t>8.2.3灌溉首部（含灌溉水增压设备、过滤设备、水质软化设备、灌溉施肥一体化设备以及营养液消毒设备等）</t>
  </si>
  <si>
    <t>畜牧机械</t>
  </si>
  <si>
    <t>9.畜牧机械合计</t>
  </si>
  <si>
    <t>9.1饲料（草）加工机械设备</t>
  </si>
  <si>
    <t>9.1.1铡草机</t>
  </si>
  <si>
    <t>9.1.2青贮切碎机</t>
  </si>
  <si>
    <t>9.1.3揉丝机</t>
  </si>
  <si>
    <t>9.1.4压块机</t>
  </si>
  <si>
    <t>9.1.5饲料（草）粉碎机</t>
  </si>
  <si>
    <t>9.1.6饲料混合机</t>
  </si>
  <si>
    <t>9.1.7颗粒饲料压制机</t>
  </si>
  <si>
    <t>9.1.8饲料制备（搅拌）机</t>
  </si>
  <si>
    <t>9.2饲养机械</t>
  </si>
  <si>
    <t>9.2.1孵化机</t>
  </si>
  <si>
    <t>9.2.2喂料机</t>
  </si>
  <si>
    <t>9.2.3送料机</t>
  </si>
  <si>
    <t>9.2.4清粪机</t>
  </si>
  <si>
    <t>9.2.5粪污固液分离机</t>
  </si>
  <si>
    <t>9.3畜产品采集加工机械设备</t>
  </si>
  <si>
    <t>9.3.1挤奶机</t>
  </si>
  <si>
    <t>9.3.2剪羊毛机</t>
  </si>
  <si>
    <t>9.3.3贮奶（冷藏）罐</t>
  </si>
  <si>
    <t>水产机械</t>
  </si>
  <si>
    <t>10.水产机械合计</t>
  </si>
  <si>
    <t>10.1水产养殖机械</t>
  </si>
  <si>
    <t>10.1.1增氧机</t>
  </si>
  <si>
    <t>10.1.2网箱养殖设备</t>
  </si>
  <si>
    <t>农业废弃物利用处理设备</t>
  </si>
  <si>
    <t>11.农业废弃物利用处理设备合计</t>
  </si>
  <si>
    <t>11.1废弃物处理设备</t>
  </si>
  <si>
    <t>11.1.1残膜回收机</t>
  </si>
  <si>
    <t>11.1.2沼液沼渣抽排设备</t>
  </si>
  <si>
    <t>11.1.3秸秆压块（粒、棒）机</t>
  </si>
  <si>
    <r>
      <t>11.1.4</t>
    </r>
    <r>
      <rPr>
        <sz val="9"/>
        <rFont val="宋体"/>
        <family val="0"/>
      </rPr>
      <t>病死畜禽无害化处理设备</t>
    </r>
  </si>
  <si>
    <t>11.1.5有机废弃物好氧发酵翻堆机</t>
  </si>
  <si>
    <t>11.1.6有机废弃物干式厌氧发酵装置</t>
  </si>
  <si>
    <t>农田基本建设机械</t>
  </si>
  <si>
    <t>12.农田基本建设机械合计</t>
  </si>
  <si>
    <t>12.1平地机械</t>
  </si>
  <si>
    <t>12.1.1平地机</t>
  </si>
  <si>
    <t>设施农业设备</t>
  </si>
  <si>
    <t>13.设施农业设备合计</t>
  </si>
  <si>
    <t>13.1温室大棚设备</t>
  </si>
  <si>
    <t>13.1.1电动卷帘机</t>
  </si>
  <si>
    <t>13.1.2热风炉</t>
  </si>
  <si>
    <r>
      <t>13.1.3</t>
    </r>
    <r>
      <rPr>
        <sz val="9"/>
        <rFont val="宋体"/>
        <family val="0"/>
      </rPr>
      <t xml:space="preserve"> 加温系统（含燃油热风炉、热水加温系统）</t>
    </r>
  </si>
  <si>
    <t>动力机械</t>
  </si>
  <si>
    <t>14.动力机械合计</t>
  </si>
  <si>
    <t>14.1拖拉机</t>
  </si>
  <si>
    <t>14.1.1轮式拖拉机</t>
  </si>
  <si>
    <t>14.1.2手扶拖拉机</t>
  </si>
  <si>
    <t>14.1.3履带式拖拉机</t>
  </si>
  <si>
    <t>其他机械</t>
  </si>
  <si>
    <t>15.其他机械合计</t>
  </si>
  <si>
    <t>15.1养蜂设备</t>
  </si>
  <si>
    <t>15.1.1养蜂平台</t>
  </si>
  <si>
    <t>15.2其他机械</t>
  </si>
  <si>
    <t>15.2.1简易保鲜储藏设备</t>
  </si>
  <si>
    <t>15.2.2农业用北斗终端（含渔船用）</t>
  </si>
  <si>
    <t>15.2.3水井钻机</t>
  </si>
  <si>
    <t>15.2.4沼气发电机组</t>
  </si>
  <si>
    <t>15.2.5天然橡胶初加工专用机械</t>
  </si>
  <si>
    <t>15.2.6驱动耙</t>
  </si>
  <si>
    <t>15.2.7旋耕播种机</t>
  </si>
  <si>
    <t>15.2.8籽棉清理机</t>
  </si>
  <si>
    <t>15.2.9甘蔗田间收集搬运机</t>
  </si>
  <si>
    <t>15.2.10水帘降温设备</t>
  </si>
  <si>
    <t>15.2.11热水加温系统</t>
  </si>
  <si>
    <t>15.2.12秸秆膨化机</t>
  </si>
  <si>
    <t>15.2.13畜禽粪便发酵处理机</t>
  </si>
  <si>
    <t>15.2.14有机肥加工设备</t>
  </si>
  <si>
    <t>农机新产品</t>
  </si>
  <si>
    <t>16.农机新产品</t>
  </si>
  <si>
    <t>16.1农机新产品（不含植保无人飞机）</t>
  </si>
  <si>
    <t>各大类合计</t>
  </si>
  <si>
    <r>
      <t>备注：</t>
    </r>
    <r>
      <rPr>
        <sz val="12"/>
        <color indexed="15"/>
        <rFont val="黑体"/>
        <family val="3"/>
      </rPr>
      <t>浅蓝色单元格</t>
    </r>
    <r>
      <rPr>
        <sz val="12"/>
        <color indexed="8"/>
        <rFont val="黑体"/>
        <family val="3"/>
      </rPr>
      <t>数据由辅助管理系统自动提取，</t>
    </r>
    <r>
      <rPr>
        <sz val="12"/>
        <color indexed="53"/>
        <rFont val="黑体"/>
        <family val="3"/>
      </rPr>
      <t>橙色单元格</t>
    </r>
    <r>
      <rPr>
        <sz val="12"/>
        <color indexed="8"/>
        <rFont val="黑体"/>
        <family val="3"/>
      </rPr>
      <t>数据由本表格数据通过公式计算得出，</t>
    </r>
    <r>
      <rPr>
        <sz val="12"/>
        <color indexed="57"/>
        <rFont val="黑体"/>
        <family val="3"/>
      </rPr>
      <t>绿色单元格</t>
    </r>
    <r>
      <rPr>
        <sz val="12"/>
        <color indexed="8"/>
        <rFont val="黑体"/>
        <family val="3"/>
      </rPr>
      <t>数据由辅助管理系统自动提取（需省级管理员与现在辅助管理系统内置）</t>
    </r>
  </si>
  <si>
    <t>16.2植保无人飞机（遥控飞行喷雾机）</t>
  </si>
  <si>
    <t>中央财政农机购置补贴实施结算进度统计表
（截止2020年7月13日江苏省 市&lt;区、市、计划单列市及兵团、农垦&gt;）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</si>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</sst>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  <numFmt numFmtId="178" formatCode="0.0_);[Red]\(0.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color indexed="8"/>
      <name val="黑体"/>
      <family val="3"/>
    </font>
    <font>
      <sz val="14"/>
      <color indexed="10"/>
      <name val="宋体"/>
      <family val="0"/>
    </font>
    <font>
      <sz val="9"/>
      <color indexed="8"/>
      <name val="宋体"/>
      <family val="0"/>
    </font>
    <font>
      <sz val="9"/>
      <name val="黑体"/>
      <family val="3"/>
    </font>
    <font>
      <b/>
      <sz val="9"/>
      <name val="黑体"/>
      <family val="3"/>
    </font>
    <font>
      <b/>
      <sz val="9"/>
      <name val="宋体"/>
      <family val="0"/>
    </font>
    <font>
      <sz val="12"/>
      <color indexed="15"/>
      <name val="黑体"/>
      <family val="3"/>
    </font>
    <font>
      <sz val="12"/>
      <color indexed="8"/>
      <name val="黑体"/>
      <family val="3"/>
    </font>
    <font>
      <sz val="12"/>
      <color indexed="53"/>
      <name val="黑体"/>
      <family val="3"/>
    </font>
    <font>
      <sz val="12"/>
      <color indexed="57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177" fontId="9" fillId="34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Alignment="1">
      <alignment vertical="center"/>
    </xf>
    <xf numFmtId="177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vertical="center" wrapText="1"/>
      <protection/>
    </xf>
    <xf numFmtId="177" fontId="4" fillId="34" borderId="10" xfId="0" applyNumberFormat="1" applyFont="1" applyFill="1" applyBorder="1" applyAlignment="1" applyProtection="1">
      <alignment horizontal="center" vertical="center" wrapText="1"/>
      <protection/>
    </xf>
    <xf numFmtId="176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17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12" fillId="34" borderId="10" xfId="0" applyFont="1" applyFill="1" applyBorder="1" applyAlignment="1">
      <alignment horizontal="left" vertical="center" wrapText="1"/>
    </xf>
    <xf numFmtId="177" fontId="4" fillId="34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78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9" fillId="37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showGridLines="0" tabSelected="1" zoomScalePageLayoutView="0" workbookViewId="0" topLeftCell="A1">
      <selection activeCell="I10" sqref="I10"/>
    </sheetView>
  </sheetViews>
  <sheetFormatPr defaultColWidth="9.00390625" defaultRowHeight="14.25"/>
  <cols>
    <col min="1" max="1" width="6.375" style="2" customWidth="1"/>
    <col min="2" max="2" width="28.00390625" style="3" customWidth="1"/>
    <col min="3" max="3" width="10.00390625" style="4" customWidth="1"/>
    <col min="4" max="5" width="10.00390625" style="5" customWidth="1"/>
    <col min="6" max="6" width="16.375" style="4" customWidth="1"/>
    <col min="7" max="7" width="89.625" style="6" hidden="1" customWidth="1"/>
    <col min="8" max="16384" width="9.00390625" style="7" customWidth="1"/>
  </cols>
  <sheetData>
    <row r="1" spans="1:6" ht="40.5" customHeight="1">
      <c r="A1" s="48" t="s">
        <v>239</v>
      </c>
      <c r="B1" s="48"/>
      <c r="C1" s="48"/>
      <c r="D1" s="48"/>
      <c r="E1" s="48"/>
      <c r="F1" s="48"/>
    </row>
    <row r="2" spans="1:7" ht="33.75" customHeight="1">
      <c r="A2" s="49" t="s">
        <v>0</v>
      </c>
      <c r="B2" s="49"/>
      <c r="C2" s="50" t="s">
        <v>1</v>
      </c>
      <c r="D2" s="50"/>
      <c r="E2" s="51" t="s">
        <v>2</v>
      </c>
      <c r="F2" s="51"/>
      <c r="G2" s="10"/>
    </row>
    <row r="3" spans="1:7" ht="18.75">
      <c r="A3" s="52">
        <v>94608</v>
      </c>
      <c r="B3" s="52"/>
      <c r="C3" s="52">
        <v>35236.45</v>
      </c>
      <c r="D3" s="52"/>
      <c r="E3" s="52">
        <v>0</v>
      </c>
      <c r="F3" s="52"/>
      <c r="G3" s="10"/>
    </row>
    <row r="4" spans="1:10" ht="22.5">
      <c r="A4" s="41" t="s">
        <v>3</v>
      </c>
      <c r="B4" s="41"/>
      <c r="C4" s="11">
        <f>D215-C215</f>
        <v>124741.0295</v>
      </c>
      <c r="D4" s="12" t="s">
        <v>4</v>
      </c>
      <c r="E4" s="42">
        <f>C215/(A3+C3-E3)*100</f>
        <v>40.04472736416536</v>
      </c>
      <c r="F4" s="42"/>
      <c r="G4" s="13"/>
      <c r="J4" s="1"/>
    </row>
    <row r="5" spans="1:7" ht="22.5">
      <c r="A5" s="41" t="s">
        <v>5</v>
      </c>
      <c r="B5" s="41"/>
      <c r="C5" s="14">
        <v>6695.076</v>
      </c>
      <c r="D5" s="12" t="s">
        <v>7</v>
      </c>
      <c r="E5" s="42">
        <f>C5/(A3+C3-E3)*100</f>
        <v>5.156228086760736</v>
      </c>
      <c r="F5" s="42"/>
      <c r="G5" s="13"/>
    </row>
    <row r="6" spans="1:8" ht="18.75">
      <c r="A6" s="15"/>
      <c r="B6" s="43" t="s">
        <v>6</v>
      </c>
      <c r="C6" s="43"/>
      <c r="D6" s="43"/>
      <c r="E6" s="43"/>
      <c r="F6" s="43"/>
      <c r="G6" s="13"/>
      <c r="H6" s="1"/>
    </row>
    <row r="7" spans="1:7" ht="45" customHeight="1">
      <c r="A7" s="16" t="s">
        <v>8</v>
      </c>
      <c r="B7" s="16" t="s">
        <v>9</v>
      </c>
      <c r="C7" s="8" t="s">
        <v>10</v>
      </c>
      <c r="D7" s="9" t="s">
        <v>11</v>
      </c>
      <c r="E7" s="9" t="s">
        <v>12</v>
      </c>
      <c r="F7" s="8" t="s">
        <v>13</v>
      </c>
      <c r="G7" s="7"/>
    </row>
    <row r="8" spans="1:7" ht="14.25">
      <c r="A8" s="46" t="s">
        <v>14</v>
      </c>
      <c r="B8" s="17" t="s">
        <v>15</v>
      </c>
      <c r="C8" s="18">
        <f>C9+C18</f>
        <v>1471.0700000000002</v>
      </c>
      <c r="D8" s="18">
        <f>D9+D18</f>
        <v>5274.9079</v>
      </c>
      <c r="E8" s="19">
        <f>E9+E18</f>
        <v>5277</v>
      </c>
      <c r="F8" s="19">
        <f>F9+F18</f>
        <v>4747</v>
      </c>
      <c r="G8" s="7"/>
    </row>
    <row r="9" spans="1:7" ht="14.25">
      <c r="A9" s="46"/>
      <c r="B9" s="20" t="s">
        <v>16</v>
      </c>
      <c r="C9" s="18">
        <f>SUM(C10:C17)</f>
        <v>1070.95</v>
      </c>
      <c r="D9" s="18">
        <f>SUM(D10:D17)</f>
        <v>4053.3639</v>
      </c>
      <c r="E9" s="19">
        <f>SUM(E10:E17)</f>
        <v>4877</v>
      </c>
      <c r="F9" s="19">
        <f>SUM(F10:F17)</f>
        <v>4396</v>
      </c>
      <c r="G9" s="7"/>
    </row>
    <row r="10" spans="1:7" ht="14.25">
      <c r="A10" s="46"/>
      <c r="B10" s="21" t="s">
        <v>17</v>
      </c>
      <c r="C10" s="14">
        <v>33.2</v>
      </c>
      <c r="D10" s="14">
        <v>164.3719</v>
      </c>
      <c r="E10" s="22">
        <v>102</v>
      </c>
      <c r="F10" s="22">
        <v>85</v>
      </c>
      <c r="G10" s="23" t="s">
        <v>240</v>
      </c>
    </row>
    <row r="11" spans="1:7" ht="14.25">
      <c r="A11" s="46"/>
      <c r="B11" s="21" t="s">
        <v>18</v>
      </c>
      <c r="C11" s="14">
        <v>947.31</v>
      </c>
      <c r="D11" s="14">
        <v>3565.757</v>
      </c>
      <c r="E11" s="22">
        <v>4218</v>
      </c>
      <c r="F11" s="22">
        <v>3804</v>
      </c>
      <c r="G11" s="23" t="s">
        <v>240</v>
      </c>
    </row>
    <row r="12" spans="1:7" ht="14.25">
      <c r="A12" s="46"/>
      <c r="B12" s="21" t="s">
        <v>19</v>
      </c>
      <c r="C12" s="14">
        <v>5</v>
      </c>
      <c r="D12" s="14">
        <v>14.41</v>
      </c>
      <c r="E12" s="22">
        <v>23</v>
      </c>
      <c r="F12" s="22">
        <v>12</v>
      </c>
      <c r="G12" s="23" t="s">
        <v>240</v>
      </c>
    </row>
    <row r="13" spans="1:7" ht="15.75" customHeight="1">
      <c r="A13" s="46"/>
      <c r="B13" s="21" t="s">
        <v>20</v>
      </c>
      <c r="C13" s="14">
        <v>85.44</v>
      </c>
      <c r="D13" s="14">
        <v>308.825</v>
      </c>
      <c r="E13" s="22">
        <v>534</v>
      </c>
      <c r="F13" s="22">
        <v>495</v>
      </c>
      <c r="G13" s="23" t="s">
        <v>240</v>
      </c>
    </row>
    <row r="14" spans="1:7" ht="14.25">
      <c r="A14" s="46"/>
      <c r="B14" s="21" t="s">
        <v>21</v>
      </c>
      <c r="C14" s="14">
        <v>0</v>
      </c>
      <c r="D14" s="14">
        <v>0</v>
      </c>
      <c r="E14" s="22">
        <v>0</v>
      </c>
      <c r="F14" s="22">
        <v>0</v>
      </c>
      <c r="G14" s="23" t="s">
        <v>240</v>
      </c>
    </row>
    <row r="15" spans="1:7" ht="14.25">
      <c r="A15" s="46"/>
      <c r="B15" s="24" t="s">
        <v>22</v>
      </c>
      <c r="C15" s="14">
        <v>0</v>
      </c>
      <c r="D15" s="14">
        <v>0</v>
      </c>
      <c r="E15" s="22">
        <v>0</v>
      </c>
      <c r="F15" s="22">
        <v>0</v>
      </c>
      <c r="G15" s="23" t="s">
        <v>240</v>
      </c>
    </row>
    <row r="16" spans="1:7" ht="14.25">
      <c r="A16" s="46"/>
      <c r="B16" s="21" t="s">
        <v>23</v>
      </c>
      <c r="C16" s="14">
        <v>0</v>
      </c>
      <c r="D16" s="14">
        <v>0</v>
      </c>
      <c r="E16" s="22">
        <v>0</v>
      </c>
      <c r="F16" s="22">
        <v>0</v>
      </c>
      <c r="G16" s="23" t="s">
        <v>240</v>
      </c>
    </row>
    <row r="17" spans="1:7" ht="14.25">
      <c r="A17" s="46"/>
      <c r="B17" s="21" t="s">
        <v>24</v>
      </c>
      <c r="C17" s="14">
        <v>0</v>
      </c>
      <c r="D17" s="14">
        <v>0</v>
      </c>
      <c r="E17" s="22">
        <v>0</v>
      </c>
      <c r="F17" s="22">
        <v>0</v>
      </c>
      <c r="G17" s="23" t="s">
        <v>240</v>
      </c>
    </row>
    <row r="18" spans="1:7" ht="14.25">
      <c r="A18" s="46"/>
      <c r="B18" s="20" t="s">
        <v>25</v>
      </c>
      <c r="C18" s="18">
        <f>SUM(C19:C25)</f>
        <v>400.12</v>
      </c>
      <c r="D18" s="18">
        <f>SUM(D19:D25)</f>
        <v>1221.5439999999999</v>
      </c>
      <c r="E18" s="19">
        <f>SUM(E19:E25)</f>
        <v>400</v>
      </c>
      <c r="F18" s="19">
        <f>SUM(F19:F25)</f>
        <v>351</v>
      </c>
      <c r="G18" s="23" t="s">
        <v>240</v>
      </c>
    </row>
    <row r="19" spans="1:7" ht="14.25">
      <c r="A19" s="46"/>
      <c r="B19" s="21" t="s">
        <v>26</v>
      </c>
      <c r="C19" s="14">
        <v>0</v>
      </c>
      <c r="D19" s="14">
        <v>0</v>
      </c>
      <c r="E19" s="22">
        <v>0</v>
      </c>
      <c r="F19" s="22">
        <v>0</v>
      </c>
      <c r="G19" s="23" t="s">
        <v>240</v>
      </c>
    </row>
    <row r="20" spans="1:7" ht="14.25">
      <c r="A20" s="46"/>
      <c r="B20" s="21" t="s">
        <v>27</v>
      </c>
      <c r="C20" s="14">
        <v>0.26</v>
      </c>
      <c r="D20" s="14">
        <v>1.33</v>
      </c>
      <c r="E20" s="22">
        <v>2</v>
      </c>
      <c r="F20" s="22">
        <v>2</v>
      </c>
      <c r="G20" s="23" t="s">
        <v>240</v>
      </c>
    </row>
    <row r="21" spans="1:7" ht="14.25">
      <c r="A21" s="46"/>
      <c r="B21" s="21" t="s">
        <v>28</v>
      </c>
      <c r="C21" s="14">
        <v>0</v>
      </c>
      <c r="D21" s="14">
        <v>0</v>
      </c>
      <c r="E21" s="22">
        <v>0</v>
      </c>
      <c r="F21" s="22">
        <v>0</v>
      </c>
      <c r="G21" s="23" t="s">
        <v>240</v>
      </c>
    </row>
    <row r="22" spans="1:7" ht="14.25">
      <c r="A22" s="46"/>
      <c r="B22" s="21" t="s">
        <v>29</v>
      </c>
      <c r="C22" s="14">
        <v>46.5</v>
      </c>
      <c r="D22" s="14">
        <v>128.5</v>
      </c>
      <c r="E22" s="22">
        <v>93</v>
      </c>
      <c r="F22" s="22">
        <v>90</v>
      </c>
      <c r="G22" s="23" t="s">
        <v>240</v>
      </c>
    </row>
    <row r="23" spans="1:7" ht="14.25">
      <c r="A23" s="46"/>
      <c r="B23" s="21" t="s">
        <v>30</v>
      </c>
      <c r="C23" s="14">
        <v>0</v>
      </c>
      <c r="D23" s="14">
        <v>0</v>
      </c>
      <c r="E23" s="22">
        <v>0</v>
      </c>
      <c r="F23" s="22">
        <v>0</v>
      </c>
      <c r="G23" s="23" t="s">
        <v>240</v>
      </c>
    </row>
    <row r="24" spans="1:7" ht="14.25">
      <c r="A24" s="46"/>
      <c r="B24" s="21" t="s">
        <v>31</v>
      </c>
      <c r="C24" s="14">
        <v>304.2</v>
      </c>
      <c r="D24" s="14">
        <v>862.31</v>
      </c>
      <c r="E24" s="22">
        <v>117</v>
      </c>
      <c r="F24" s="22">
        <v>77</v>
      </c>
      <c r="G24" s="23" t="s">
        <v>240</v>
      </c>
    </row>
    <row r="25" spans="1:7" ht="14.25">
      <c r="A25" s="47"/>
      <c r="B25" s="21" t="s">
        <v>32</v>
      </c>
      <c r="C25" s="14">
        <v>49.16</v>
      </c>
      <c r="D25" s="14">
        <v>229.404</v>
      </c>
      <c r="E25" s="22">
        <v>188</v>
      </c>
      <c r="F25" s="22">
        <v>182</v>
      </c>
      <c r="G25" s="23" t="s">
        <v>240</v>
      </c>
    </row>
    <row r="26" spans="1:7" ht="14.25" customHeight="1">
      <c r="A26" s="38" t="s">
        <v>33</v>
      </c>
      <c r="B26" s="17" t="s">
        <v>34</v>
      </c>
      <c r="C26" s="18">
        <f>C27+C37+C41+C45</f>
        <v>13730.768</v>
      </c>
      <c r="D26" s="18">
        <f>D27+D37+D41+D45</f>
        <v>42296.2899</v>
      </c>
      <c r="E26" s="19">
        <f>E27+E37+E41+E45</f>
        <v>7805</v>
      </c>
      <c r="F26" s="19">
        <f>F27+F37+F41+F45</f>
        <v>5914</v>
      </c>
      <c r="G26" s="23" t="s">
        <v>240</v>
      </c>
    </row>
    <row r="27" spans="1:7" ht="14.25">
      <c r="A27" s="39"/>
      <c r="B27" s="20" t="s">
        <v>35</v>
      </c>
      <c r="C27" s="18">
        <f>SUM(C28:C36)</f>
        <v>215.998</v>
      </c>
      <c r="D27" s="18">
        <f>SUM(D28:D36)</f>
        <v>898.701</v>
      </c>
      <c r="E27" s="19">
        <f>SUM(E28:E36)</f>
        <v>1540</v>
      </c>
      <c r="F27" s="19">
        <f>SUM(F28:F36)</f>
        <v>1470</v>
      </c>
      <c r="G27" s="23" t="s">
        <v>240</v>
      </c>
    </row>
    <row r="28" spans="1:7" ht="14.25">
      <c r="A28" s="39"/>
      <c r="B28" s="21" t="s">
        <v>36</v>
      </c>
      <c r="C28" s="14">
        <v>3.9</v>
      </c>
      <c r="D28" s="14">
        <v>12.81</v>
      </c>
      <c r="E28" s="22">
        <v>24</v>
      </c>
      <c r="F28" s="22">
        <v>23</v>
      </c>
      <c r="G28" s="23" t="s">
        <v>240</v>
      </c>
    </row>
    <row r="29" spans="1:7" ht="14.25">
      <c r="A29" s="39"/>
      <c r="B29" s="21" t="s">
        <v>37</v>
      </c>
      <c r="C29" s="14">
        <v>25.77</v>
      </c>
      <c r="D29" s="14">
        <v>104.4</v>
      </c>
      <c r="E29" s="22">
        <v>226</v>
      </c>
      <c r="F29" s="22">
        <v>215</v>
      </c>
      <c r="G29" s="23" t="s">
        <v>240</v>
      </c>
    </row>
    <row r="30" spans="1:7" ht="14.25">
      <c r="A30" s="39"/>
      <c r="B30" s="21" t="s">
        <v>38</v>
      </c>
      <c r="C30" s="14">
        <v>0.288</v>
      </c>
      <c r="D30" s="14">
        <v>1.198</v>
      </c>
      <c r="E30" s="22">
        <v>6</v>
      </c>
      <c r="F30" s="22">
        <v>6</v>
      </c>
      <c r="G30" s="23" t="s">
        <v>240</v>
      </c>
    </row>
    <row r="31" spans="1:7" ht="14.25">
      <c r="A31" s="39"/>
      <c r="B31" s="21" t="s">
        <v>39</v>
      </c>
      <c r="C31" s="14">
        <v>0</v>
      </c>
      <c r="D31" s="14">
        <v>0</v>
      </c>
      <c r="E31" s="22">
        <v>0</v>
      </c>
      <c r="F31" s="22">
        <v>0</v>
      </c>
      <c r="G31" s="23" t="s">
        <v>240</v>
      </c>
    </row>
    <row r="32" spans="1:7" ht="14.25">
      <c r="A32" s="39"/>
      <c r="B32" s="21" t="s">
        <v>40</v>
      </c>
      <c r="C32" s="14">
        <v>0</v>
      </c>
      <c r="D32" s="14">
        <v>0</v>
      </c>
      <c r="E32" s="22">
        <v>0</v>
      </c>
      <c r="F32" s="22">
        <v>0</v>
      </c>
      <c r="G32" s="23" t="s">
        <v>240</v>
      </c>
    </row>
    <row r="33" spans="1:7" ht="14.25">
      <c r="A33" s="39"/>
      <c r="B33" s="21" t="s">
        <v>41</v>
      </c>
      <c r="C33" s="14">
        <v>0</v>
      </c>
      <c r="D33" s="14">
        <v>0</v>
      </c>
      <c r="E33" s="22">
        <v>0</v>
      </c>
      <c r="F33" s="22">
        <v>0</v>
      </c>
      <c r="G33" s="23" t="s">
        <v>240</v>
      </c>
    </row>
    <row r="34" spans="1:7" ht="14.25">
      <c r="A34" s="39"/>
      <c r="B34" s="26" t="s">
        <v>42</v>
      </c>
      <c r="C34" s="14">
        <v>11.1</v>
      </c>
      <c r="D34" s="14">
        <v>102.28</v>
      </c>
      <c r="E34" s="22">
        <v>37</v>
      </c>
      <c r="F34" s="22">
        <v>28</v>
      </c>
      <c r="G34" s="23" t="s">
        <v>240</v>
      </c>
    </row>
    <row r="35" spans="1:7" ht="14.25">
      <c r="A35" s="39"/>
      <c r="B35" s="26" t="s">
        <v>43</v>
      </c>
      <c r="C35" s="14">
        <v>174.94</v>
      </c>
      <c r="D35" s="14">
        <v>678.013</v>
      </c>
      <c r="E35" s="22">
        <v>1247</v>
      </c>
      <c r="F35" s="22">
        <v>1198</v>
      </c>
      <c r="G35" s="23" t="s">
        <v>240</v>
      </c>
    </row>
    <row r="36" spans="1:7" ht="14.25">
      <c r="A36" s="39"/>
      <c r="B36" s="26" t="s">
        <v>44</v>
      </c>
      <c r="C36" s="14">
        <v>0</v>
      </c>
      <c r="D36" s="14">
        <v>0</v>
      </c>
      <c r="E36" s="22">
        <v>0</v>
      </c>
      <c r="F36" s="22">
        <v>0</v>
      </c>
      <c r="G36" s="23" t="s">
        <v>240</v>
      </c>
    </row>
    <row r="37" spans="1:7" ht="14.25">
      <c r="A37" s="39"/>
      <c r="B37" s="20" t="s">
        <v>45</v>
      </c>
      <c r="C37" s="18">
        <f>SUM(C38:C40)</f>
        <v>39.96</v>
      </c>
      <c r="D37" s="18">
        <f>SUM(D38:D40)</f>
        <v>219.686</v>
      </c>
      <c r="E37" s="19">
        <f>SUM(E38:E40)</f>
        <v>165</v>
      </c>
      <c r="F37" s="19">
        <f>SUM(F38:F40)</f>
        <v>147</v>
      </c>
      <c r="G37" s="23" t="s">
        <v>240</v>
      </c>
    </row>
    <row r="38" spans="1:7" ht="14.25">
      <c r="A38" s="39"/>
      <c r="B38" s="21" t="s">
        <v>46</v>
      </c>
      <c r="C38" s="14">
        <v>0</v>
      </c>
      <c r="D38" s="14">
        <v>0</v>
      </c>
      <c r="E38" s="22">
        <v>0</v>
      </c>
      <c r="F38" s="22">
        <v>0</v>
      </c>
      <c r="G38" s="23" t="s">
        <v>240</v>
      </c>
    </row>
    <row r="39" spans="1:7" ht="14.25">
      <c r="A39" s="39"/>
      <c r="B39" s="21" t="s">
        <v>47</v>
      </c>
      <c r="C39" s="14">
        <v>0</v>
      </c>
      <c r="D39" s="14">
        <v>0</v>
      </c>
      <c r="E39" s="22">
        <v>0</v>
      </c>
      <c r="F39" s="22">
        <v>0</v>
      </c>
      <c r="G39" s="23" t="s">
        <v>240</v>
      </c>
    </row>
    <row r="40" spans="1:7" ht="14.25">
      <c r="A40" s="39"/>
      <c r="B40" s="21" t="s">
        <v>48</v>
      </c>
      <c r="C40" s="14">
        <v>39.96</v>
      </c>
      <c r="D40" s="14">
        <v>219.686</v>
      </c>
      <c r="E40" s="22">
        <v>165</v>
      </c>
      <c r="F40" s="22">
        <v>147</v>
      </c>
      <c r="G40" s="23" t="s">
        <v>240</v>
      </c>
    </row>
    <row r="41" spans="1:7" ht="14.25">
      <c r="A41" s="39"/>
      <c r="B41" s="20" t="s">
        <v>49</v>
      </c>
      <c r="C41" s="18">
        <f>SUM(C42:C44)</f>
        <v>13070.32</v>
      </c>
      <c r="D41" s="18">
        <f>SUM(D42:D44)</f>
        <v>39885.5989</v>
      </c>
      <c r="E41" s="19">
        <f>SUM(E42:E44)</f>
        <v>4909</v>
      </c>
      <c r="F41" s="19">
        <f>SUM(F42:F44)</f>
        <v>3305</v>
      </c>
      <c r="G41" s="7" t="s">
        <v>240</v>
      </c>
    </row>
    <row r="42" spans="1:7" ht="14.25">
      <c r="A42" s="39"/>
      <c r="B42" s="21" t="s">
        <v>50</v>
      </c>
      <c r="C42" s="14">
        <v>13064.72</v>
      </c>
      <c r="D42" s="14">
        <v>39849.3989</v>
      </c>
      <c r="E42" s="22">
        <v>4907</v>
      </c>
      <c r="F42" s="22">
        <v>3303</v>
      </c>
      <c r="G42" s="23" t="s">
        <v>240</v>
      </c>
    </row>
    <row r="43" spans="1:7" ht="14.25">
      <c r="A43" s="39"/>
      <c r="B43" s="21" t="s">
        <v>51</v>
      </c>
      <c r="C43" s="14">
        <v>5.6</v>
      </c>
      <c r="D43" s="14">
        <v>36.2</v>
      </c>
      <c r="E43" s="22">
        <v>2</v>
      </c>
      <c r="F43" s="22">
        <v>2</v>
      </c>
      <c r="G43" s="23" t="s">
        <v>240</v>
      </c>
    </row>
    <row r="44" spans="1:7" ht="14.25">
      <c r="A44" s="39"/>
      <c r="B44" s="21" t="s">
        <v>52</v>
      </c>
      <c r="C44" s="14">
        <v>0</v>
      </c>
      <c r="D44" s="14">
        <v>0</v>
      </c>
      <c r="E44" s="22">
        <v>0</v>
      </c>
      <c r="F44" s="22">
        <v>0</v>
      </c>
      <c r="G44" s="23" t="s">
        <v>240</v>
      </c>
    </row>
    <row r="45" spans="1:7" ht="14.25">
      <c r="A45" s="39"/>
      <c r="B45" s="20" t="s">
        <v>53</v>
      </c>
      <c r="C45" s="18">
        <f>SUM(C46:C48)</f>
        <v>404.49</v>
      </c>
      <c r="D45" s="18">
        <f>SUM(D46:D48)</f>
        <v>1292.304</v>
      </c>
      <c r="E45" s="19">
        <f>SUM(E46:E48)</f>
        <v>1191</v>
      </c>
      <c r="F45" s="19">
        <f>SUM(F46:F48)</f>
        <v>992</v>
      </c>
      <c r="G45" s="7" t="s">
        <v>240</v>
      </c>
    </row>
    <row r="46" spans="1:7" ht="14.25">
      <c r="A46" s="39"/>
      <c r="B46" s="27" t="s">
        <v>54</v>
      </c>
      <c r="C46" s="14">
        <v>291.6</v>
      </c>
      <c r="D46" s="14">
        <v>942.66</v>
      </c>
      <c r="E46" s="22">
        <v>486</v>
      </c>
      <c r="F46" s="22">
        <v>361</v>
      </c>
      <c r="G46" s="23" t="s">
        <v>240</v>
      </c>
    </row>
    <row r="47" spans="1:7" ht="14.25">
      <c r="A47" s="39"/>
      <c r="B47" s="27" t="s">
        <v>55</v>
      </c>
      <c r="C47" s="14">
        <v>112.89</v>
      </c>
      <c r="D47" s="14">
        <v>349.644</v>
      </c>
      <c r="E47" s="22">
        <v>705</v>
      </c>
      <c r="F47" s="22">
        <v>631</v>
      </c>
      <c r="G47" s="23" t="s">
        <v>240</v>
      </c>
    </row>
    <row r="48" spans="1:7" ht="14.25">
      <c r="A48" s="39"/>
      <c r="B48" s="27" t="s">
        <v>56</v>
      </c>
      <c r="C48" s="14">
        <v>0</v>
      </c>
      <c r="D48" s="14">
        <v>0</v>
      </c>
      <c r="E48" s="22">
        <v>0</v>
      </c>
      <c r="F48" s="22">
        <v>0</v>
      </c>
      <c r="G48" s="23" t="s">
        <v>240</v>
      </c>
    </row>
    <row r="49" spans="1:7" ht="14.25" customHeight="1">
      <c r="A49" s="38" t="s">
        <v>57</v>
      </c>
      <c r="B49" s="17" t="s">
        <v>58</v>
      </c>
      <c r="C49" s="18">
        <f>C50+C55+C59</f>
        <v>2813.238</v>
      </c>
      <c r="D49" s="18">
        <f>D50+D55+D59</f>
        <v>8856.768199999999</v>
      </c>
      <c r="E49" s="19">
        <f>E50+E55+E59</f>
        <v>3114</v>
      </c>
      <c r="F49" s="19">
        <f>F50+F55+F59</f>
        <v>2593</v>
      </c>
      <c r="G49" s="7" t="s">
        <v>240</v>
      </c>
    </row>
    <row r="50" spans="1:7" ht="14.25">
      <c r="A50" s="39"/>
      <c r="B50" s="20" t="s">
        <v>59</v>
      </c>
      <c r="C50" s="18">
        <f>SUM(C51:C54)</f>
        <v>11.67</v>
      </c>
      <c r="D50" s="18">
        <f>SUM(D51:D54)</f>
        <v>51.568</v>
      </c>
      <c r="E50" s="19">
        <f>SUM(E51:E54)</f>
        <v>167</v>
      </c>
      <c r="F50" s="19">
        <f>SUM(F51:F54)</f>
        <v>160</v>
      </c>
      <c r="G50" s="7" t="s">
        <v>240</v>
      </c>
    </row>
    <row r="51" spans="1:7" ht="14.25">
      <c r="A51" s="39"/>
      <c r="B51" s="27" t="s">
        <v>60</v>
      </c>
      <c r="C51" s="14">
        <v>0</v>
      </c>
      <c r="D51" s="14">
        <v>0</v>
      </c>
      <c r="E51" s="22">
        <v>0</v>
      </c>
      <c r="F51" s="22">
        <v>0</v>
      </c>
      <c r="G51" s="23" t="s">
        <v>240</v>
      </c>
    </row>
    <row r="52" spans="1:7" ht="14.25">
      <c r="A52" s="39"/>
      <c r="B52" s="27" t="s">
        <v>61</v>
      </c>
      <c r="C52" s="14">
        <v>0</v>
      </c>
      <c r="D52" s="14">
        <v>0</v>
      </c>
      <c r="E52" s="22">
        <v>0</v>
      </c>
      <c r="F52" s="22">
        <v>0</v>
      </c>
      <c r="G52" s="23" t="s">
        <v>240</v>
      </c>
    </row>
    <row r="53" spans="1:7" ht="14.25">
      <c r="A53" s="39"/>
      <c r="B53" s="27" t="s">
        <v>62</v>
      </c>
      <c r="C53" s="14">
        <v>0</v>
      </c>
      <c r="D53" s="14">
        <v>0</v>
      </c>
      <c r="E53" s="22">
        <v>0</v>
      </c>
      <c r="F53" s="22">
        <v>0</v>
      </c>
      <c r="G53" s="23" t="s">
        <v>240</v>
      </c>
    </row>
    <row r="54" spans="1:7" ht="14.25">
      <c r="A54" s="39"/>
      <c r="B54" s="27" t="s">
        <v>63</v>
      </c>
      <c r="C54" s="14">
        <v>11.67</v>
      </c>
      <c r="D54" s="14">
        <v>51.568</v>
      </c>
      <c r="E54" s="22">
        <v>167</v>
      </c>
      <c r="F54" s="22">
        <v>160</v>
      </c>
      <c r="G54" s="23" t="s">
        <v>240</v>
      </c>
    </row>
    <row r="55" spans="1:7" ht="14.25">
      <c r="A55" s="39"/>
      <c r="B55" s="20" t="s">
        <v>64</v>
      </c>
      <c r="C55" s="18">
        <f>SUM(C56:C58)</f>
        <v>2792.448</v>
      </c>
      <c r="D55" s="18">
        <f>SUM(D56:D58)</f>
        <v>8775.3202</v>
      </c>
      <c r="E55" s="19">
        <f>SUM(E56:E58)</f>
        <v>2890</v>
      </c>
      <c r="F55" s="19">
        <f>SUM(F56:F58)</f>
        <v>2403</v>
      </c>
      <c r="G55" s="7" t="s">
        <v>240</v>
      </c>
    </row>
    <row r="56" spans="1:7" ht="14.25">
      <c r="A56" s="39"/>
      <c r="B56" s="27" t="s">
        <v>65</v>
      </c>
      <c r="C56" s="14">
        <v>45.008</v>
      </c>
      <c r="D56" s="14">
        <v>130.7172</v>
      </c>
      <c r="E56" s="22">
        <v>1552</v>
      </c>
      <c r="F56" s="22">
        <v>1160</v>
      </c>
      <c r="G56" s="23" t="s">
        <v>240</v>
      </c>
    </row>
    <row r="57" spans="1:7" ht="14.25">
      <c r="A57" s="39"/>
      <c r="B57" s="27" t="s">
        <v>66</v>
      </c>
      <c r="C57" s="14">
        <v>2736.64</v>
      </c>
      <c r="D57" s="14">
        <v>8609.653</v>
      </c>
      <c r="E57" s="22">
        <v>1302</v>
      </c>
      <c r="F57" s="22">
        <v>1216</v>
      </c>
      <c r="G57" s="23" t="s">
        <v>240</v>
      </c>
    </row>
    <row r="58" spans="1:7" ht="14.25">
      <c r="A58" s="39"/>
      <c r="B58" s="27" t="s">
        <v>67</v>
      </c>
      <c r="C58" s="14">
        <v>10.8</v>
      </c>
      <c r="D58" s="14">
        <v>34.95</v>
      </c>
      <c r="E58" s="22">
        <v>36</v>
      </c>
      <c r="F58" s="22">
        <v>27</v>
      </c>
      <c r="G58" s="23" t="s">
        <v>240</v>
      </c>
    </row>
    <row r="59" spans="1:7" ht="14.25">
      <c r="A59" s="39"/>
      <c r="B59" s="20" t="s">
        <v>68</v>
      </c>
      <c r="C59" s="18">
        <f>SUM(C60:C60)</f>
        <v>9.12</v>
      </c>
      <c r="D59" s="18">
        <f>SUM(D60:D60)</f>
        <v>29.88</v>
      </c>
      <c r="E59" s="19">
        <f>SUM(E60:E60)</f>
        <v>57</v>
      </c>
      <c r="F59" s="19">
        <f>SUM(F60:F60)</f>
        <v>30</v>
      </c>
      <c r="G59" s="7" t="s">
        <v>240</v>
      </c>
    </row>
    <row r="60" spans="1:7" ht="14.25">
      <c r="A60" s="39"/>
      <c r="B60" s="21" t="s">
        <v>69</v>
      </c>
      <c r="C60" s="14">
        <v>9.12</v>
      </c>
      <c r="D60" s="14">
        <v>29.88</v>
      </c>
      <c r="E60" s="22">
        <v>57</v>
      </c>
      <c r="F60" s="22">
        <v>30</v>
      </c>
      <c r="G60" s="23" t="s">
        <v>240</v>
      </c>
    </row>
    <row r="61" spans="1:7" ht="14.25" customHeight="1">
      <c r="A61" s="38" t="s">
        <v>70</v>
      </c>
      <c r="B61" s="17" t="s">
        <v>71</v>
      </c>
      <c r="C61" s="18">
        <f>C62+C67+C72+C74+C77+C79+C81+C83+C89+C95</f>
        <v>11882.339999999997</v>
      </c>
      <c r="D61" s="18">
        <f>D62+D67+D72+D74+D77+D79+D81+D83+D89+D95</f>
        <v>51515.73359999999</v>
      </c>
      <c r="E61" s="19">
        <f>E62+E67+E72+E74+E77+E79+E81+E83+E89+E95</f>
        <v>4747</v>
      </c>
      <c r="F61" s="19">
        <f>F62+F67+F72+F74+F77+F79+F81+F83+F89+F95</f>
        <v>4414</v>
      </c>
      <c r="G61" s="7" t="s">
        <v>240</v>
      </c>
    </row>
    <row r="62" spans="1:7" ht="14.25">
      <c r="A62" s="39"/>
      <c r="B62" s="28" t="s">
        <v>72</v>
      </c>
      <c r="C62" s="18">
        <f>SUM(C63:C66)</f>
        <v>11062.099999999999</v>
      </c>
      <c r="D62" s="18">
        <f>SUM(D63:D66)</f>
        <v>48468.3466</v>
      </c>
      <c r="E62" s="19">
        <f>SUM(E63:E66)</f>
        <v>3760</v>
      </c>
      <c r="F62" s="19">
        <f>SUM(F63:F66)</f>
        <v>3620</v>
      </c>
      <c r="G62" s="7" t="s">
        <v>240</v>
      </c>
    </row>
    <row r="63" spans="1:7" ht="14.25">
      <c r="A63" s="39"/>
      <c r="B63" s="21" t="s">
        <v>73</v>
      </c>
      <c r="C63" s="14">
        <v>0</v>
      </c>
      <c r="D63" s="14">
        <v>0</v>
      </c>
      <c r="E63" s="22">
        <v>0</v>
      </c>
      <c r="F63" s="22">
        <v>0</v>
      </c>
      <c r="G63" s="23" t="s">
        <v>240</v>
      </c>
    </row>
    <row r="64" spans="1:7" ht="14.25">
      <c r="A64" s="39"/>
      <c r="B64" s="21" t="s">
        <v>74</v>
      </c>
      <c r="C64" s="14">
        <v>805.8</v>
      </c>
      <c r="D64" s="14">
        <v>3574.299</v>
      </c>
      <c r="E64" s="22">
        <v>237</v>
      </c>
      <c r="F64" s="22">
        <v>230</v>
      </c>
      <c r="G64" s="23" t="s">
        <v>240</v>
      </c>
    </row>
    <row r="65" spans="1:7" ht="22.5">
      <c r="A65" s="39"/>
      <c r="B65" s="21" t="s">
        <v>75</v>
      </c>
      <c r="C65" s="14">
        <v>9736.3</v>
      </c>
      <c r="D65" s="14">
        <v>42466.3376</v>
      </c>
      <c r="E65" s="22">
        <v>3419</v>
      </c>
      <c r="F65" s="22">
        <v>3290</v>
      </c>
      <c r="G65" s="23" t="s">
        <v>240</v>
      </c>
    </row>
    <row r="66" spans="1:7" ht="14.25">
      <c r="A66" s="39"/>
      <c r="B66" s="21" t="s">
        <v>76</v>
      </c>
      <c r="C66" s="14">
        <v>520</v>
      </c>
      <c r="D66" s="14">
        <v>2427.71</v>
      </c>
      <c r="E66" s="22">
        <v>104</v>
      </c>
      <c r="F66" s="22">
        <v>100</v>
      </c>
      <c r="G66" s="23" t="s">
        <v>240</v>
      </c>
    </row>
    <row r="67" spans="1:7" ht="14.25">
      <c r="A67" s="39"/>
      <c r="B67" s="28" t="s">
        <v>77</v>
      </c>
      <c r="C67" s="18">
        <f>SUM(C68:C71)</f>
        <v>89.8</v>
      </c>
      <c r="D67" s="18">
        <f>SUM(D68:D71)</f>
        <v>300.4</v>
      </c>
      <c r="E67" s="19">
        <f>SUM(E68:E71)</f>
        <v>23</v>
      </c>
      <c r="F67" s="19">
        <f>SUM(F68:F71)</f>
        <v>23</v>
      </c>
      <c r="G67" s="7" t="s">
        <v>240</v>
      </c>
    </row>
    <row r="68" spans="1:7" ht="14.25">
      <c r="A68" s="39"/>
      <c r="B68" s="29" t="s">
        <v>78</v>
      </c>
      <c r="C68" s="14">
        <v>89.8</v>
      </c>
      <c r="D68" s="14">
        <v>300.4</v>
      </c>
      <c r="E68" s="22">
        <v>23</v>
      </c>
      <c r="F68" s="22">
        <v>23</v>
      </c>
      <c r="G68" s="23" t="s">
        <v>240</v>
      </c>
    </row>
    <row r="69" spans="1:7" ht="14.25">
      <c r="A69" s="39"/>
      <c r="B69" s="29" t="s">
        <v>79</v>
      </c>
      <c r="C69" s="14">
        <v>0</v>
      </c>
      <c r="D69" s="14">
        <v>0</v>
      </c>
      <c r="E69" s="22">
        <v>0</v>
      </c>
      <c r="F69" s="22">
        <v>0</v>
      </c>
      <c r="G69" s="23" t="s">
        <v>240</v>
      </c>
    </row>
    <row r="70" spans="1:7" ht="14.25">
      <c r="A70" s="39"/>
      <c r="B70" s="29" t="s">
        <v>80</v>
      </c>
      <c r="C70" s="14">
        <v>0</v>
      </c>
      <c r="D70" s="14">
        <v>0</v>
      </c>
      <c r="E70" s="22">
        <v>0</v>
      </c>
      <c r="F70" s="22">
        <v>0</v>
      </c>
      <c r="G70" s="23" t="s">
        <v>240</v>
      </c>
    </row>
    <row r="71" spans="1:7" ht="14.25">
      <c r="A71" s="39"/>
      <c r="B71" s="29" t="s">
        <v>81</v>
      </c>
      <c r="C71" s="14">
        <v>0</v>
      </c>
      <c r="D71" s="14">
        <v>0</v>
      </c>
      <c r="E71" s="22">
        <v>0</v>
      </c>
      <c r="F71" s="22">
        <v>0</v>
      </c>
      <c r="G71" s="23" t="s">
        <v>240</v>
      </c>
    </row>
    <row r="72" spans="1:7" ht="14.25">
      <c r="A72" s="39"/>
      <c r="B72" s="28" t="s">
        <v>82</v>
      </c>
      <c r="C72" s="18">
        <f>SUM(C73:C73)</f>
        <v>0</v>
      </c>
      <c r="D72" s="18">
        <f>SUM(D73:D73)</f>
        <v>0</v>
      </c>
      <c r="E72" s="19">
        <f>SUM(E73:E73)</f>
        <v>0</v>
      </c>
      <c r="F72" s="19">
        <f>SUM(F73:F73)</f>
        <v>0</v>
      </c>
      <c r="G72" s="7" t="s">
        <v>240</v>
      </c>
    </row>
    <row r="73" spans="1:7" ht="14.25">
      <c r="A73" s="39"/>
      <c r="B73" s="29" t="s">
        <v>83</v>
      </c>
      <c r="C73" s="14">
        <v>0</v>
      </c>
      <c r="D73" s="14">
        <v>0</v>
      </c>
      <c r="E73" s="22">
        <v>0</v>
      </c>
      <c r="F73" s="22">
        <v>0</v>
      </c>
      <c r="G73" s="23" t="s">
        <v>240</v>
      </c>
    </row>
    <row r="74" spans="1:7" ht="14.25">
      <c r="A74" s="39"/>
      <c r="B74" s="28" t="s">
        <v>84</v>
      </c>
      <c r="C74" s="18">
        <f>SUM(C75:C76)</f>
        <v>0</v>
      </c>
      <c r="D74" s="18">
        <f>SUM(D75:D76)</f>
        <v>0</v>
      </c>
      <c r="E74" s="19">
        <f>SUM(E75:E76)</f>
        <v>0</v>
      </c>
      <c r="F74" s="19">
        <f>SUM(F75:F76)</f>
        <v>0</v>
      </c>
      <c r="G74" s="7" t="s">
        <v>240</v>
      </c>
    </row>
    <row r="75" spans="1:7" ht="14.25">
      <c r="A75" s="39"/>
      <c r="B75" s="29" t="s">
        <v>85</v>
      </c>
      <c r="C75" s="14">
        <v>0</v>
      </c>
      <c r="D75" s="14">
        <v>0</v>
      </c>
      <c r="E75" s="22">
        <v>0</v>
      </c>
      <c r="F75" s="22">
        <v>0</v>
      </c>
      <c r="G75" s="23" t="s">
        <v>240</v>
      </c>
    </row>
    <row r="76" spans="1:7" ht="14.25">
      <c r="A76" s="39"/>
      <c r="B76" s="29" t="s">
        <v>86</v>
      </c>
      <c r="C76" s="14">
        <v>0</v>
      </c>
      <c r="D76" s="14">
        <v>0</v>
      </c>
      <c r="E76" s="22">
        <v>0</v>
      </c>
      <c r="F76" s="22">
        <v>0</v>
      </c>
      <c r="G76" s="23" t="s">
        <v>240</v>
      </c>
    </row>
    <row r="77" spans="1:7" ht="14.25">
      <c r="A77" s="39"/>
      <c r="B77" s="28" t="s">
        <v>87</v>
      </c>
      <c r="C77" s="18">
        <f>SUM(C78:C78)</f>
        <v>0</v>
      </c>
      <c r="D77" s="18">
        <f>SUM(D78:D78)</f>
        <v>0</v>
      </c>
      <c r="E77" s="19">
        <f>SUM(E78:E78)</f>
        <v>0</v>
      </c>
      <c r="F77" s="19">
        <f>SUM(F78:F78)</f>
        <v>0</v>
      </c>
      <c r="G77" s="7" t="s">
        <v>240</v>
      </c>
    </row>
    <row r="78" spans="1:7" ht="14.25">
      <c r="A78" s="39"/>
      <c r="B78" s="21" t="s">
        <v>88</v>
      </c>
      <c r="C78" s="14">
        <v>0</v>
      </c>
      <c r="D78" s="14">
        <v>0</v>
      </c>
      <c r="E78" s="22">
        <v>0</v>
      </c>
      <c r="F78" s="22">
        <v>0</v>
      </c>
      <c r="G78" s="23" t="s">
        <v>240</v>
      </c>
    </row>
    <row r="79" spans="1:7" ht="14.25">
      <c r="A79" s="39"/>
      <c r="B79" s="28" t="s">
        <v>89</v>
      </c>
      <c r="C79" s="18">
        <f>SUM(C80:C80)</f>
        <v>0</v>
      </c>
      <c r="D79" s="18">
        <f>SUM(D80:D80)</f>
        <v>0</v>
      </c>
      <c r="E79" s="19">
        <f>SUM(E80:E80)</f>
        <v>0</v>
      </c>
      <c r="F79" s="19">
        <f>SUM(F80:F80)</f>
        <v>0</v>
      </c>
      <c r="G79" s="7" t="s">
        <v>240</v>
      </c>
    </row>
    <row r="80" spans="1:7" ht="14.25">
      <c r="A80" s="39"/>
      <c r="B80" s="21" t="s">
        <v>90</v>
      </c>
      <c r="C80" s="14">
        <v>0</v>
      </c>
      <c r="D80" s="14">
        <v>0</v>
      </c>
      <c r="E80" s="22">
        <v>0</v>
      </c>
      <c r="F80" s="22">
        <v>0</v>
      </c>
      <c r="G80" s="23" t="s">
        <v>240</v>
      </c>
    </row>
    <row r="81" spans="1:7" ht="14.25">
      <c r="A81" s="39"/>
      <c r="B81" s="28" t="s">
        <v>91</v>
      </c>
      <c r="C81" s="18">
        <f>SUM(C82:C82)</f>
        <v>8.7</v>
      </c>
      <c r="D81" s="18">
        <f>SUM(D82:D82)</f>
        <v>33</v>
      </c>
      <c r="E81" s="19">
        <f>SUM(E82:E82)</f>
        <v>3</v>
      </c>
      <c r="F81" s="19">
        <f>SUM(F82:F82)</f>
        <v>1</v>
      </c>
      <c r="G81" s="23" t="s">
        <v>240</v>
      </c>
    </row>
    <row r="82" spans="1:7" ht="14.25">
      <c r="A82" s="39"/>
      <c r="B82" s="21" t="s">
        <v>92</v>
      </c>
      <c r="C82" s="14">
        <v>8.7</v>
      </c>
      <c r="D82" s="14">
        <v>33</v>
      </c>
      <c r="E82" s="22">
        <v>3</v>
      </c>
      <c r="F82" s="22">
        <v>1</v>
      </c>
      <c r="G82" s="23" t="s">
        <v>240</v>
      </c>
    </row>
    <row r="83" spans="1:7" ht="14.25">
      <c r="A83" s="39"/>
      <c r="B83" s="28" t="s">
        <v>93</v>
      </c>
      <c r="C83" s="18">
        <f>SUM(C84:C88)</f>
        <v>0.65</v>
      </c>
      <c r="D83" s="18">
        <f>SUM(D84:D88)</f>
        <v>3.1999999999999997</v>
      </c>
      <c r="E83" s="19">
        <f>SUM(E84:E88)</f>
        <v>3</v>
      </c>
      <c r="F83" s="19">
        <f>SUM(F84:F88)</f>
        <v>3</v>
      </c>
      <c r="G83" s="23" t="s">
        <v>240</v>
      </c>
    </row>
    <row r="84" spans="1:7" ht="14.25">
      <c r="A84" s="39"/>
      <c r="B84" s="21" t="s">
        <v>94</v>
      </c>
      <c r="C84" s="14">
        <v>0.2</v>
      </c>
      <c r="D84" s="14">
        <v>0.9</v>
      </c>
      <c r="E84" s="22">
        <v>1</v>
      </c>
      <c r="F84" s="22">
        <v>1</v>
      </c>
      <c r="G84" s="23" t="s">
        <v>240</v>
      </c>
    </row>
    <row r="85" spans="1:7" ht="14.25">
      <c r="A85" s="39"/>
      <c r="B85" s="21" t="s">
        <v>95</v>
      </c>
      <c r="C85" s="14">
        <v>0</v>
      </c>
      <c r="D85" s="14">
        <v>0</v>
      </c>
      <c r="E85" s="22">
        <v>0</v>
      </c>
      <c r="F85" s="22">
        <v>0</v>
      </c>
      <c r="G85" s="23" t="s">
        <v>240</v>
      </c>
    </row>
    <row r="86" spans="1:7" ht="14.25">
      <c r="A86" s="39"/>
      <c r="B86" s="21" t="s">
        <v>96</v>
      </c>
      <c r="C86" s="14">
        <v>0</v>
      </c>
      <c r="D86" s="14">
        <v>0</v>
      </c>
      <c r="E86" s="22">
        <v>0</v>
      </c>
      <c r="F86" s="22">
        <v>0</v>
      </c>
      <c r="G86" s="23" t="s">
        <v>240</v>
      </c>
    </row>
    <row r="87" spans="1:7" ht="14.25">
      <c r="A87" s="39"/>
      <c r="B87" s="21" t="s">
        <v>97</v>
      </c>
      <c r="C87" s="14">
        <v>0</v>
      </c>
      <c r="D87" s="14">
        <v>0</v>
      </c>
      <c r="E87" s="22">
        <v>0</v>
      </c>
      <c r="F87" s="22">
        <v>0</v>
      </c>
      <c r="G87" s="23" t="s">
        <v>240</v>
      </c>
    </row>
    <row r="88" spans="1:7" ht="14.25">
      <c r="A88" s="39"/>
      <c r="B88" s="21" t="s">
        <v>98</v>
      </c>
      <c r="C88" s="14">
        <v>0.45</v>
      </c>
      <c r="D88" s="14">
        <v>2.3</v>
      </c>
      <c r="E88" s="22">
        <v>2</v>
      </c>
      <c r="F88" s="22">
        <v>2</v>
      </c>
      <c r="G88" s="23" t="s">
        <v>240</v>
      </c>
    </row>
    <row r="89" spans="1:7" ht="14.25">
      <c r="A89" s="39"/>
      <c r="B89" s="28" t="s">
        <v>99</v>
      </c>
      <c r="C89" s="18">
        <f>SUM(C90:C94)</f>
        <v>591.38</v>
      </c>
      <c r="D89" s="18">
        <f>SUM(D90:D94)</f>
        <v>2211.5299999999997</v>
      </c>
      <c r="E89" s="19">
        <f>SUM(E90:E94)</f>
        <v>338</v>
      </c>
      <c r="F89" s="19">
        <f>SUM(F90:F94)</f>
        <v>173</v>
      </c>
      <c r="G89" s="7" t="s">
        <v>240</v>
      </c>
    </row>
    <row r="90" spans="1:7" ht="14.25">
      <c r="A90" s="39"/>
      <c r="B90" s="21" t="s">
        <v>100</v>
      </c>
      <c r="C90" s="14">
        <v>14</v>
      </c>
      <c r="D90" s="14">
        <v>58.9</v>
      </c>
      <c r="E90" s="22">
        <v>10</v>
      </c>
      <c r="F90" s="22">
        <v>10</v>
      </c>
      <c r="G90" s="23" t="s">
        <v>240</v>
      </c>
    </row>
    <row r="91" spans="1:7" ht="14.25">
      <c r="A91" s="39"/>
      <c r="B91" s="21" t="s">
        <v>101</v>
      </c>
      <c r="C91" s="14">
        <v>2.8</v>
      </c>
      <c r="D91" s="14">
        <v>8.04</v>
      </c>
      <c r="E91" s="22">
        <v>5</v>
      </c>
      <c r="F91" s="22">
        <v>4</v>
      </c>
      <c r="G91" s="23" t="s">
        <v>240</v>
      </c>
    </row>
    <row r="92" spans="1:7" ht="14.25">
      <c r="A92" s="39"/>
      <c r="B92" s="21" t="s">
        <v>102</v>
      </c>
      <c r="C92" s="14">
        <v>570.38</v>
      </c>
      <c r="D92" s="14">
        <v>1928.59</v>
      </c>
      <c r="E92" s="22">
        <v>322</v>
      </c>
      <c r="F92" s="22">
        <v>158</v>
      </c>
      <c r="G92" s="23" t="s">
        <v>240</v>
      </c>
    </row>
    <row r="93" spans="1:7" ht="14.25">
      <c r="A93" s="39"/>
      <c r="B93" s="21" t="s">
        <v>103</v>
      </c>
      <c r="C93" s="14">
        <v>0</v>
      </c>
      <c r="D93" s="14">
        <v>0</v>
      </c>
      <c r="E93" s="22">
        <v>0</v>
      </c>
      <c r="F93" s="22">
        <v>0</v>
      </c>
      <c r="G93" s="23" t="s">
        <v>240</v>
      </c>
    </row>
    <row r="94" spans="1:7" ht="14.25">
      <c r="A94" s="39"/>
      <c r="B94" s="21" t="s">
        <v>104</v>
      </c>
      <c r="C94" s="14">
        <v>4.2</v>
      </c>
      <c r="D94" s="14">
        <v>216</v>
      </c>
      <c r="E94" s="22">
        <v>1</v>
      </c>
      <c r="F94" s="22">
        <v>1</v>
      </c>
      <c r="G94" s="23" t="s">
        <v>240</v>
      </c>
    </row>
    <row r="95" spans="1:7" ht="14.25">
      <c r="A95" s="39"/>
      <c r="B95" s="28" t="s">
        <v>105</v>
      </c>
      <c r="C95" s="18">
        <f>SUM(C96:C97)</f>
        <v>129.71</v>
      </c>
      <c r="D95" s="18">
        <f>SUM(D96:D97)</f>
        <v>499.257</v>
      </c>
      <c r="E95" s="19">
        <f>SUM(E96:E97)</f>
        <v>620</v>
      </c>
      <c r="F95" s="19">
        <f>SUM(F96:F97)</f>
        <v>594</v>
      </c>
      <c r="G95" s="7" t="s">
        <v>240</v>
      </c>
    </row>
    <row r="96" spans="1:7" ht="14.25">
      <c r="A96" s="39"/>
      <c r="B96" s="29" t="s">
        <v>106</v>
      </c>
      <c r="C96" s="14">
        <v>129.71</v>
      </c>
      <c r="D96" s="14">
        <v>499.257</v>
      </c>
      <c r="E96" s="22">
        <v>620</v>
      </c>
      <c r="F96" s="22">
        <v>594</v>
      </c>
      <c r="G96" s="23" t="s">
        <v>240</v>
      </c>
    </row>
    <row r="97" spans="1:7" ht="14.25">
      <c r="A97" s="39"/>
      <c r="B97" s="29" t="s">
        <v>107</v>
      </c>
      <c r="C97" s="14">
        <v>0</v>
      </c>
      <c r="D97" s="14">
        <v>0</v>
      </c>
      <c r="E97" s="22">
        <v>0</v>
      </c>
      <c r="F97" s="22">
        <v>0</v>
      </c>
      <c r="G97" s="23" t="s">
        <v>240</v>
      </c>
    </row>
    <row r="98" spans="1:7" ht="14.25" customHeight="1">
      <c r="A98" s="38" t="s">
        <v>108</v>
      </c>
      <c r="B98" s="17" t="s">
        <v>109</v>
      </c>
      <c r="C98" s="18">
        <f>C99+C103+C109+C113</f>
        <v>1934.52</v>
      </c>
      <c r="D98" s="18">
        <f>D99+D103+D109+D113</f>
        <v>6509.19</v>
      </c>
      <c r="E98" s="19">
        <f>E99+E103+E109+E113</f>
        <v>623</v>
      </c>
      <c r="F98" s="19">
        <f>F99+F103+F109+F113</f>
        <v>194</v>
      </c>
      <c r="G98" s="7" t="s">
        <v>240</v>
      </c>
    </row>
    <row r="99" spans="1:7" ht="14.25">
      <c r="A99" s="39"/>
      <c r="B99" s="28" t="s">
        <v>110</v>
      </c>
      <c r="C99" s="18">
        <f>SUM(C100:C102)</f>
        <v>0.22</v>
      </c>
      <c r="D99" s="18">
        <f>SUM(D100:D102)</f>
        <v>1.03</v>
      </c>
      <c r="E99" s="19">
        <f>SUM(E100:E102)</f>
        <v>1</v>
      </c>
      <c r="F99" s="19">
        <f>SUM(F100:F102)</f>
        <v>1</v>
      </c>
      <c r="G99" s="7" t="s">
        <v>240</v>
      </c>
    </row>
    <row r="100" spans="1:7" ht="14.25">
      <c r="A100" s="39"/>
      <c r="B100" s="29" t="s">
        <v>111</v>
      </c>
      <c r="C100" s="14">
        <v>0</v>
      </c>
      <c r="D100" s="14">
        <v>0</v>
      </c>
      <c r="E100" s="22">
        <v>0</v>
      </c>
      <c r="F100" s="22">
        <v>0</v>
      </c>
      <c r="G100" s="23" t="s">
        <v>240</v>
      </c>
    </row>
    <row r="101" spans="1:7" ht="14.25">
      <c r="A101" s="39"/>
      <c r="B101" s="29" t="s">
        <v>112</v>
      </c>
      <c r="C101" s="14">
        <v>0</v>
      </c>
      <c r="D101" s="14">
        <v>0</v>
      </c>
      <c r="E101" s="22">
        <v>0</v>
      </c>
      <c r="F101" s="22">
        <v>0</v>
      </c>
      <c r="G101" s="23" t="s">
        <v>240</v>
      </c>
    </row>
    <row r="102" spans="1:7" ht="14.25">
      <c r="A102" s="39"/>
      <c r="B102" s="29" t="s">
        <v>113</v>
      </c>
      <c r="C102" s="14">
        <v>0.22</v>
      </c>
      <c r="D102" s="14">
        <v>1.03</v>
      </c>
      <c r="E102" s="22">
        <v>1</v>
      </c>
      <c r="F102" s="22">
        <v>1</v>
      </c>
      <c r="G102" s="23" t="s">
        <v>240</v>
      </c>
    </row>
    <row r="103" spans="1:7" ht="14.25">
      <c r="A103" s="39"/>
      <c r="B103" s="28" t="s">
        <v>114</v>
      </c>
      <c r="C103" s="18">
        <f>SUM(C104:C108)</f>
        <v>0</v>
      </c>
      <c r="D103" s="18">
        <f>SUM(D104:D108)</f>
        <v>0</v>
      </c>
      <c r="E103" s="19">
        <f>SUM(E104:E108)</f>
        <v>0</v>
      </c>
      <c r="F103" s="19">
        <f>SUM(F104:F108)</f>
        <v>0</v>
      </c>
      <c r="G103" s="7" t="s">
        <v>240</v>
      </c>
    </row>
    <row r="104" spans="1:7" ht="14.25">
      <c r="A104" s="39"/>
      <c r="B104" s="21" t="s">
        <v>115</v>
      </c>
      <c r="C104" s="14">
        <v>0</v>
      </c>
      <c r="D104" s="14">
        <v>0</v>
      </c>
      <c r="E104" s="22">
        <v>0</v>
      </c>
      <c r="F104" s="22">
        <v>0</v>
      </c>
      <c r="G104" s="23" t="s">
        <v>240</v>
      </c>
    </row>
    <row r="105" spans="1:7" ht="14.25">
      <c r="A105" s="39"/>
      <c r="B105" s="21" t="s">
        <v>116</v>
      </c>
      <c r="C105" s="14">
        <v>0</v>
      </c>
      <c r="D105" s="14">
        <v>0</v>
      </c>
      <c r="E105" s="22">
        <v>0</v>
      </c>
      <c r="F105" s="22">
        <v>0</v>
      </c>
      <c r="G105" s="23" t="s">
        <v>240</v>
      </c>
    </row>
    <row r="106" spans="1:7" ht="14.25">
      <c r="A106" s="39"/>
      <c r="B106" s="21" t="s">
        <v>117</v>
      </c>
      <c r="C106" s="14">
        <v>0</v>
      </c>
      <c r="D106" s="14">
        <v>0</v>
      </c>
      <c r="E106" s="22">
        <v>0</v>
      </c>
      <c r="F106" s="22">
        <v>0</v>
      </c>
      <c r="G106" s="23" t="s">
        <v>240</v>
      </c>
    </row>
    <row r="107" spans="1:7" ht="14.25">
      <c r="A107" s="39"/>
      <c r="B107" s="21" t="s">
        <v>118</v>
      </c>
      <c r="C107" s="14">
        <v>0</v>
      </c>
      <c r="D107" s="14">
        <v>0</v>
      </c>
      <c r="E107" s="22">
        <v>0</v>
      </c>
      <c r="F107" s="22">
        <v>0</v>
      </c>
      <c r="G107" s="23" t="s">
        <v>240</v>
      </c>
    </row>
    <row r="108" spans="1:7" ht="14.25">
      <c r="A108" s="39"/>
      <c r="B108" s="21" t="s">
        <v>119</v>
      </c>
      <c r="C108" s="14">
        <v>0</v>
      </c>
      <c r="D108" s="14">
        <v>0</v>
      </c>
      <c r="E108" s="22">
        <v>0</v>
      </c>
      <c r="F108" s="22">
        <v>0</v>
      </c>
      <c r="G108" s="23" t="s">
        <v>240</v>
      </c>
    </row>
    <row r="109" spans="1:7" ht="14.25">
      <c r="A109" s="39"/>
      <c r="B109" s="28" t="s">
        <v>120</v>
      </c>
      <c r="C109" s="18">
        <f>SUM(C110:C112)</f>
        <v>1934.3</v>
      </c>
      <c r="D109" s="18">
        <f>SUM(D110:D112)</f>
        <v>6508.16</v>
      </c>
      <c r="E109" s="19">
        <f>SUM(E110:E112)</f>
        <v>622</v>
      </c>
      <c r="F109" s="19">
        <f>SUM(F110:F112)</f>
        <v>193</v>
      </c>
      <c r="G109" s="7" t="s">
        <v>240</v>
      </c>
    </row>
    <row r="110" spans="1:7" ht="14.25">
      <c r="A110" s="39"/>
      <c r="B110" s="21" t="s">
        <v>121</v>
      </c>
      <c r="C110" s="14">
        <v>1927.3</v>
      </c>
      <c r="D110" s="14">
        <v>6483.66</v>
      </c>
      <c r="E110" s="22">
        <v>617</v>
      </c>
      <c r="F110" s="22">
        <v>189</v>
      </c>
      <c r="G110" s="23" t="s">
        <v>240</v>
      </c>
    </row>
    <row r="111" spans="1:7" ht="14.25">
      <c r="A111" s="39"/>
      <c r="B111" s="21" t="s">
        <v>122</v>
      </c>
      <c r="C111" s="14">
        <v>7</v>
      </c>
      <c r="D111" s="14">
        <v>24.5</v>
      </c>
      <c r="E111" s="22">
        <v>5</v>
      </c>
      <c r="F111" s="22">
        <v>4</v>
      </c>
      <c r="G111" s="23" t="s">
        <v>240</v>
      </c>
    </row>
    <row r="112" spans="1:7" ht="14.25">
      <c r="A112" s="39"/>
      <c r="B112" s="21" t="s">
        <v>123</v>
      </c>
      <c r="C112" s="14">
        <v>0</v>
      </c>
      <c r="D112" s="14">
        <v>0</v>
      </c>
      <c r="E112" s="22">
        <v>0</v>
      </c>
      <c r="F112" s="22">
        <v>0</v>
      </c>
      <c r="G112" s="23" t="s">
        <v>240</v>
      </c>
    </row>
    <row r="113" spans="1:7" ht="14.25" customHeight="1">
      <c r="A113" s="39"/>
      <c r="B113" s="28" t="s">
        <v>124</v>
      </c>
      <c r="C113" s="18">
        <f>SUM(C114:C114)</f>
        <v>0</v>
      </c>
      <c r="D113" s="18">
        <f>SUM(D114:D114)</f>
        <v>0</v>
      </c>
      <c r="E113" s="19">
        <f>SUM(E114:E114)</f>
        <v>0</v>
      </c>
      <c r="F113" s="19">
        <f>SUM(F114:F114)</f>
        <v>0</v>
      </c>
      <c r="G113" s="7" t="s">
        <v>240</v>
      </c>
    </row>
    <row r="114" spans="1:7" ht="14.25">
      <c r="A114" s="40"/>
      <c r="B114" s="29" t="s">
        <v>125</v>
      </c>
      <c r="C114" s="14">
        <v>0</v>
      </c>
      <c r="D114" s="14">
        <v>0</v>
      </c>
      <c r="E114" s="22">
        <v>0</v>
      </c>
      <c r="F114" s="22">
        <v>0</v>
      </c>
      <c r="G114" s="23" t="s">
        <v>240</v>
      </c>
    </row>
    <row r="115" spans="1:7" ht="14.25" customHeight="1">
      <c r="A115" s="38" t="s">
        <v>126</v>
      </c>
      <c r="B115" s="20" t="s">
        <v>127</v>
      </c>
      <c r="C115" s="18">
        <f>C116+C119+C122+C127+C133</f>
        <v>14.93</v>
      </c>
      <c r="D115" s="18">
        <f>D116+D119+D122+D127+D133</f>
        <v>71.4606</v>
      </c>
      <c r="E115" s="19">
        <f>E116+E119+E122+E127+E133</f>
        <v>33</v>
      </c>
      <c r="F115" s="19">
        <f>F116+F119+F122+F127+F133</f>
        <v>33</v>
      </c>
      <c r="G115" s="7" t="s">
        <v>240</v>
      </c>
    </row>
    <row r="116" spans="1:7" ht="14.25">
      <c r="A116" s="39"/>
      <c r="B116" s="20" t="s">
        <v>128</v>
      </c>
      <c r="C116" s="18">
        <f>SUM(C117:C118)</f>
        <v>14</v>
      </c>
      <c r="D116" s="18">
        <f>SUM(D117:D118)</f>
        <v>66.9706</v>
      </c>
      <c r="E116" s="19">
        <f>SUM(E117:E118)</f>
        <v>28</v>
      </c>
      <c r="F116" s="19">
        <f>SUM(F117:F118)</f>
        <v>28</v>
      </c>
      <c r="G116" s="7" t="s">
        <v>240</v>
      </c>
    </row>
    <row r="117" spans="1:7" ht="14.25">
      <c r="A117" s="39"/>
      <c r="B117" s="29" t="s">
        <v>129</v>
      </c>
      <c r="C117" s="14">
        <v>0</v>
      </c>
      <c r="D117" s="14">
        <v>0</v>
      </c>
      <c r="E117" s="22">
        <v>0</v>
      </c>
      <c r="F117" s="22">
        <v>0</v>
      </c>
      <c r="G117" s="23" t="s">
        <v>240</v>
      </c>
    </row>
    <row r="118" spans="1:7" ht="14.25">
      <c r="A118" s="39"/>
      <c r="B118" s="29" t="s">
        <v>130</v>
      </c>
      <c r="C118" s="14">
        <v>14</v>
      </c>
      <c r="D118" s="14">
        <v>66.9706</v>
      </c>
      <c r="E118" s="22">
        <v>28</v>
      </c>
      <c r="F118" s="22">
        <v>28</v>
      </c>
      <c r="G118" s="23" t="s">
        <v>240</v>
      </c>
    </row>
    <row r="119" spans="1:7" ht="14.25">
      <c r="A119" s="39"/>
      <c r="B119" s="20" t="s">
        <v>131</v>
      </c>
      <c r="C119" s="18">
        <f>SUM(C120:C121)</f>
        <v>0</v>
      </c>
      <c r="D119" s="18">
        <f>SUM(D120:D121)</f>
        <v>0</v>
      </c>
      <c r="E119" s="19">
        <f>SUM(E120:E121)</f>
        <v>0</v>
      </c>
      <c r="F119" s="19">
        <f>SUM(F120:F121)</f>
        <v>0</v>
      </c>
      <c r="G119" s="7" t="s">
        <v>240</v>
      </c>
    </row>
    <row r="120" spans="1:7" ht="14.25">
      <c r="A120" s="39"/>
      <c r="B120" s="29" t="s">
        <v>132</v>
      </c>
      <c r="C120" s="14">
        <v>0</v>
      </c>
      <c r="D120" s="14">
        <v>0</v>
      </c>
      <c r="E120" s="22">
        <v>0</v>
      </c>
      <c r="F120" s="22">
        <v>0</v>
      </c>
      <c r="G120" s="23" t="s">
        <v>240</v>
      </c>
    </row>
    <row r="121" spans="1:7" ht="14.25">
      <c r="A121" s="39"/>
      <c r="B121" s="29" t="s">
        <v>133</v>
      </c>
      <c r="C121" s="14">
        <v>0</v>
      </c>
      <c r="D121" s="14">
        <v>0</v>
      </c>
      <c r="E121" s="22">
        <v>0</v>
      </c>
      <c r="F121" s="22">
        <v>0</v>
      </c>
      <c r="G121" s="23" t="s">
        <v>240</v>
      </c>
    </row>
    <row r="122" spans="1:7" ht="14.25">
      <c r="A122" s="39"/>
      <c r="B122" s="28" t="s">
        <v>134</v>
      </c>
      <c r="C122" s="18">
        <f>SUM(C123:C126)</f>
        <v>0</v>
      </c>
      <c r="D122" s="18">
        <f>SUM(D123:D126)</f>
        <v>0</v>
      </c>
      <c r="E122" s="19">
        <f>SUM(E123:E126)</f>
        <v>0</v>
      </c>
      <c r="F122" s="19">
        <f>SUM(F123:F126)</f>
        <v>0</v>
      </c>
      <c r="G122" s="7" t="s">
        <v>240</v>
      </c>
    </row>
    <row r="123" spans="1:7" ht="14.25">
      <c r="A123" s="39"/>
      <c r="B123" s="21" t="s">
        <v>135</v>
      </c>
      <c r="C123" s="14">
        <v>0</v>
      </c>
      <c r="D123" s="14">
        <v>0</v>
      </c>
      <c r="E123" s="22">
        <v>0</v>
      </c>
      <c r="F123" s="22">
        <v>0</v>
      </c>
      <c r="G123" s="23" t="s">
        <v>240</v>
      </c>
    </row>
    <row r="124" spans="1:7" ht="14.25">
      <c r="A124" s="39"/>
      <c r="B124" s="21" t="s">
        <v>136</v>
      </c>
      <c r="C124" s="14">
        <v>0</v>
      </c>
      <c r="D124" s="14">
        <v>0</v>
      </c>
      <c r="E124" s="22">
        <v>0</v>
      </c>
      <c r="F124" s="22">
        <v>0</v>
      </c>
      <c r="G124" s="23" t="s">
        <v>240</v>
      </c>
    </row>
    <row r="125" spans="1:7" ht="14.25">
      <c r="A125" s="39"/>
      <c r="B125" s="21" t="s">
        <v>137</v>
      </c>
      <c r="C125" s="14">
        <v>0</v>
      </c>
      <c r="D125" s="14">
        <v>0</v>
      </c>
      <c r="E125" s="22">
        <v>0</v>
      </c>
      <c r="F125" s="22">
        <v>0</v>
      </c>
      <c r="G125" s="23" t="s">
        <v>240</v>
      </c>
    </row>
    <row r="126" spans="1:7" ht="14.25">
      <c r="A126" s="39"/>
      <c r="B126" s="21" t="s">
        <v>138</v>
      </c>
      <c r="C126" s="14">
        <v>0</v>
      </c>
      <c r="D126" s="14">
        <v>0</v>
      </c>
      <c r="E126" s="22">
        <v>0</v>
      </c>
      <c r="F126" s="22">
        <v>0</v>
      </c>
      <c r="G126" s="23" t="s">
        <v>240</v>
      </c>
    </row>
    <row r="127" spans="1:7" ht="14.25">
      <c r="A127" s="39"/>
      <c r="B127" s="28" t="s">
        <v>139</v>
      </c>
      <c r="C127" s="18">
        <f>SUM(C128:C132)</f>
        <v>0.9299999999999999</v>
      </c>
      <c r="D127" s="18">
        <f>SUM(D128:D132)</f>
        <v>4.49</v>
      </c>
      <c r="E127" s="19">
        <f>SUM(E128:E132)</f>
        <v>5</v>
      </c>
      <c r="F127" s="19">
        <f>SUM(F128:F132)</f>
        <v>5</v>
      </c>
      <c r="G127" s="7" t="s">
        <v>240</v>
      </c>
    </row>
    <row r="128" spans="1:7" ht="14.25">
      <c r="A128" s="39"/>
      <c r="B128" s="29" t="s">
        <v>140</v>
      </c>
      <c r="C128" s="14">
        <v>0.3</v>
      </c>
      <c r="D128" s="14">
        <v>2.26</v>
      </c>
      <c r="E128" s="22">
        <v>2</v>
      </c>
      <c r="F128" s="22">
        <v>2</v>
      </c>
      <c r="G128" s="23" t="s">
        <v>240</v>
      </c>
    </row>
    <row r="129" spans="1:7" ht="14.25">
      <c r="A129" s="39"/>
      <c r="B129" s="29" t="s">
        <v>141</v>
      </c>
      <c r="C129" s="14">
        <v>0</v>
      </c>
      <c r="D129" s="14">
        <v>0</v>
      </c>
      <c r="E129" s="22">
        <v>0</v>
      </c>
      <c r="F129" s="22">
        <v>0</v>
      </c>
      <c r="G129" s="23" t="s">
        <v>240</v>
      </c>
    </row>
    <row r="130" spans="1:7" ht="14.25">
      <c r="A130" s="39"/>
      <c r="B130" s="29" t="s">
        <v>142</v>
      </c>
      <c r="C130" s="14">
        <v>0</v>
      </c>
      <c r="D130" s="14">
        <v>0</v>
      </c>
      <c r="E130" s="22">
        <v>0</v>
      </c>
      <c r="F130" s="22">
        <v>0</v>
      </c>
      <c r="G130" s="23" t="s">
        <v>240</v>
      </c>
    </row>
    <row r="131" spans="1:7" ht="14.25">
      <c r="A131" s="39"/>
      <c r="B131" s="29" t="s">
        <v>143</v>
      </c>
      <c r="C131" s="14">
        <v>0</v>
      </c>
      <c r="D131" s="14">
        <v>0</v>
      </c>
      <c r="E131" s="22">
        <v>0</v>
      </c>
      <c r="F131" s="22">
        <v>0</v>
      </c>
      <c r="G131" s="23" t="s">
        <v>240</v>
      </c>
    </row>
    <row r="132" spans="1:7" ht="14.25">
      <c r="A132" s="39"/>
      <c r="B132" s="29" t="s">
        <v>144</v>
      </c>
      <c r="C132" s="14">
        <v>0.63</v>
      </c>
      <c r="D132" s="14">
        <v>2.23</v>
      </c>
      <c r="E132" s="22">
        <v>3</v>
      </c>
      <c r="F132" s="22">
        <v>3</v>
      </c>
      <c r="G132" s="23" t="s">
        <v>240</v>
      </c>
    </row>
    <row r="133" spans="1:7" ht="14.25">
      <c r="A133" s="39"/>
      <c r="B133" s="28" t="s">
        <v>145</v>
      </c>
      <c r="C133" s="18">
        <f>SUM(C134:C137)</f>
        <v>0</v>
      </c>
      <c r="D133" s="18">
        <f>SUM(D134:D137)</f>
        <v>0</v>
      </c>
      <c r="E133" s="19">
        <f>SUM(E134:E137)</f>
        <v>0</v>
      </c>
      <c r="F133" s="19">
        <f>SUM(F134:F137)</f>
        <v>0</v>
      </c>
      <c r="G133" s="7" t="s">
        <v>240</v>
      </c>
    </row>
    <row r="134" spans="1:7" ht="14.25" customHeight="1">
      <c r="A134" s="39"/>
      <c r="B134" s="29" t="s">
        <v>146</v>
      </c>
      <c r="C134" s="14">
        <v>0</v>
      </c>
      <c r="D134" s="14">
        <v>0</v>
      </c>
      <c r="E134" s="22">
        <v>0</v>
      </c>
      <c r="F134" s="22">
        <v>0</v>
      </c>
      <c r="G134" s="23" t="s">
        <v>240</v>
      </c>
    </row>
    <row r="135" spans="1:7" ht="14.25" customHeight="1">
      <c r="A135" s="39"/>
      <c r="B135" s="29" t="s">
        <v>147</v>
      </c>
      <c r="C135" s="14">
        <v>0</v>
      </c>
      <c r="D135" s="14">
        <v>0</v>
      </c>
      <c r="E135" s="22">
        <v>0</v>
      </c>
      <c r="F135" s="22">
        <v>0</v>
      </c>
      <c r="G135" s="23" t="s">
        <v>240</v>
      </c>
    </row>
    <row r="136" spans="1:7" ht="14.25" customHeight="1">
      <c r="A136" s="39"/>
      <c r="B136" s="29" t="s">
        <v>148</v>
      </c>
      <c r="C136" s="14">
        <v>0</v>
      </c>
      <c r="D136" s="14">
        <v>0</v>
      </c>
      <c r="E136" s="22">
        <v>0</v>
      </c>
      <c r="F136" s="22">
        <v>0</v>
      </c>
      <c r="G136" s="23" t="s">
        <v>240</v>
      </c>
    </row>
    <row r="137" spans="1:7" ht="14.25" customHeight="1">
      <c r="A137" s="39"/>
      <c r="B137" s="29" t="s">
        <v>149</v>
      </c>
      <c r="C137" s="14">
        <v>0</v>
      </c>
      <c r="D137" s="14">
        <v>0</v>
      </c>
      <c r="E137" s="22">
        <v>0</v>
      </c>
      <c r="F137" s="22">
        <v>0</v>
      </c>
      <c r="G137" s="23" t="s">
        <v>240</v>
      </c>
    </row>
    <row r="138" spans="1:7" ht="14.25" customHeight="1">
      <c r="A138" s="38" t="s">
        <v>150</v>
      </c>
      <c r="B138" s="20" t="s">
        <v>151</v>
      </c>
      <c r="C138" s="18">
        <f>C139</f>
        <v>13.4</v>
      </c>
      <c r="D138" s="18">
        <f>D139</f>
        <v>89.65</v>
      </c>
      <c r="E138" s="19">
        <f>E139</f>
        <v>17</v>
      </c>
      <c r="F138" s="19">
        <f>F139</f>
        <v>17</v>
      </c>
      <c r="G138" s="7" t="s">
        <v>240</v>
      </c>
    </row>
    <row r="139" spans="1:7" ht="14.25">
      <c r="A139" s="39"/>
      <c r="B139" s="28" t="s">
        <v>152</v>
      </c>
      <c r="C139" s="18">
        <f>SUM(C140:C140)</f>
        <v>13.4</v>
      </c>
      <c r="D139" s="18">
        <f>SUM(D140:D140)</f>
        <v>89.65</v>
      </c>
      <c r="E139" s="19">
        <f>SUM(E140:E140)</f>
        <v>17</v>
      </c>
      <c r="F139" s="19">
        <f>SUM(F140:F140)</f>
        <v>17</v>
      </c>
      <c r="G139" s="7" t="s">
        <v>240</v>
      </c>
    </row>
    <row r="140" spans="1:7" ht="14.25">
      <c r="A140" s="39"/>
      <c r="B140" s="29" t="s">
        <v>153</v>
      </c>
      <c r="C140" s="14">
        <v>13.4</v>
      </c>
      <c r="D140" s="14">
        <v>89.65</v>
      </c>
      <c r="E140" s="22">
        <v>17</v>
      </c>
      <c r="F140" s="22">
        <v>17</v>
      </c>
      <c r="G140" s="23" t="s">
        <v>240</v>
      </c>
    </row>
    <row r="141" spans="1:7" ht="14.25" customHeight="1">
      <c r="A141" s="38" t="s">
        <v>154</v>
      </c>
      <c r="B141" s="20" t="s">
        <v>155</v>
      </c>
      <c r="C141" s="18">
        <f>C142+C145</f>
        <v>0</v>
      </c>
      <c r="D141" s="18">
        <f>D142+D145</f>
        <v>0</v>
      </c>
      <c r="E141" s="19">
        <f>E142+E145</f>
        <v>0</v>
      </c>
      <c r="F141" s="19">
        <f>F142+F145</f>
        <v>0</v>
      </c>
      <c r="G141" s="7" t="s">
        <v>240</v>
      </c>
    </row>
    <row r="142" spans="1:7" ht="14.25">
      <c r="A142" s="39"/>
      <c r="B142" s="28" t="s">
        <v>156</v>
      </c>
      <c r="C142" s="18">
        <f>SUM(C143:C144)</f>
        <v>0</v>
      </c>
      <c r="D142" s="18">
        <f>SUM(D143:D144)</f>
        <v>0</v>
      </c>
      <c r="E142" s="19">
        <f>SUM(E143:E144)</f>
        <v>0</v>
      </c>
      <c r="F142" s="19">
        <f>SUM(F143:F144)</f>
        <v>0</v>
      </c>
      <c r="G142" s="7" t="s">
        <v>240</v>
      </c>
    </row>
    <row r="143" spans="1:7" ht="14.25">
      <c r="A143" s="39"/>
      <c r="B143" s="29" t="s">
        <v>157</v>
      </c>
      <c r="C143" s="14">
        <v>0</v>
      </c>
      <c r="D143" s="14">
        <v>0</v>
      </c>
      <c r="E143" s="22">
        <v>0</v>
      </c>
      <c r="F143" s="22">
        <v>0</v>
      </c>
      <c r="G143" s="23" t="s">
        <v>240</v>
      </c>
    </row>
    <row r="144" spans="1:7" ht="14.25">
      <c r="A144" s="39"/>
      <c r="B144" s="29" t="s">
        <v>158</v>
      </c>
      <c r="C144" s="14">
        <v>0</v>
      </c>
      <c r="D144" s="14">
        <v>0</v>
      </c>
      <c r="E144" s="22">
        <v>0</v>
      </c>
      <c r="F144" s="22">
        <v>0</v>
      </c>
      <c r="G144" s="23" t="s">
        <v>240</v>
      </c>
    </row>
    <row r="145" spans="1:7" ht="14.25">
      <c r="A145" s="39"/>
      <c r="B145" s="28" t="s">
        <v>159</v>
      </c>
      <c r="C145" s="18">
        <f>SUM(C146:C148)</f>
        <v>0</v>
      </c>
      <c r="D145" s="18">
        <f>SUM(D146:D148)</f>
        <v>0</v>
      </c>
      <c r="E145" s="19">
        <f>SUM(E146:E148)</f>
        <v>0</v>
      </c>
      <c r="F145" s="19">
        <f>SUM(F146:F148)</f>
        <v>0</v>
      </c>
      <c r="G145" s="7" t="s">
        <v>240</v>
      </c>
    </row>
    <row r="146" spans="1:7" ht="14.25">
      <c r="A146" s="39"/>
      <c r="B146" s="29" t="s">
        <v>160</v>
      </c>
      <c r="C146" s="14">
        <v>0</v>
      </c>
      <c r="D146" s="14">
        <v>0</v>
      </c>
      <c r="E146" s="22">
        <v>0</v>
      </c>
      <c r="F146" s="22">
        <v>0</v>
      </c>
      <c r="G146" s="23" t="s">
        <v>240</v>
      </c>
    </row>
    <row r="147" spans="1:7" ht="14.25">
      <c r="A147" s="39"/>
      <c r="B147" s="30" t="s">
        <v>161</v>
      </c>
      <c r="C147" s="14">
        <v>0</v>
      </c>
      <c r="D147" s="14">
        <v>0</v>
      </c>
      <c r="E147" s="22">
        <v>0</v>
      </c>
      <c r="F147" s="22">
        <v>0</v>
      </c>
      <c r="G147" s="23" t="s">
        <v>240</v>
      </c>
    </row>
    <row r="148" spans="1:7" ht="33.75">
      <c r="A148" s="39"/>
      <c r="B148" s="31" t="s">
        <v>162</v>
      </c>
      <c r="C148" s="14">
        <v>0</v>
      </c>
      <c r="D148" s="14">
        <v>0</v>
      </c>
      <c r="E148" s="22">
        <v>0</v>
      </c>
      <c r="F148" s="22">
        <v>0</v>
      </c>
      <c r="G148" s="23" t="s">
        <v>240</v>
      </c>
    </row>
    <row r="149" spans="1:7" ht="14.25" customHeight="1">
      <c r="A149" s="38" t="s">
        <v>163</v>
      </c>
      <c r="B149" s="20" t="s">
        <v>164</v>
      </c>
      <c r="C149" s="18">
        <f>C150+C159+C165</f>
        <v>8.4</v>
      </c>
      <c r="D149" s="18">
        <f>D150+D159+D165</f>
        <v>23.8</v>
      </c>
      <c r="E149" s="19">
        <f>E150+E159+E165</f>
        <v>7</v>
      </c>
      <c r="F149" s="19">
        <f>F150+F159+F165</f>
        <v>7</v>
      </c>
      <c r="G149" s="7" t="s">
        <v>240</v>
      </c>
    </row>
    <row r="150" spans="1:7" ht="14.25">
      <c r="A150" s="39"/>
      <c r="B150" s="28" t="s">
        <v>165</v>
      </c>
      <c r="C150" s="18">
        <f>SUM(C151:C158)</f>
        <v>8.4</v>
      </c>
      <c r="D150" s="18">
        <f>SUM(D151:D158)</f>
        <v>23.8</v>
      </c>
      <c r="E150" s="19">
        <f>SUM(E151:E158)</f>
        <v>7</v>
      </c>
      <c r="F150" s="19">
        <f>SUM(F151:F158)</f>
        <v>7</v>
      </c>
      <c r="G150" s="7" t="s">
        <v>240</v>
      </c>
    </row>
    <row r="151" spans="1:7" ht="14.25">
      <c r="A151" s="39"/>
      <c r="B151" s="21" t="s">
        <v>166</v>
      </c>
      <c r="C151" s="14">
        <v>0</v>
      </c>
      <c r="D151" s="14">
        <v>0</v>
      </c>
      <c r="E151" s="22">
        <v>0</v>
      </c>
      <c r="F151" s="22">
        <v>0</v>
      </c>
      <c r="G151" s="23" t="s">
        <v>240</v>
      </c>
    </row>
    <row r="152" spans="1:7" ht="14.25">
      <c r="A152" s="39"/>
      <c r="B152" s="21" t="s">
        <v>167</v>
      </c>
      <c r="C152" s="14">
        <v>0</v>
      </c>
      <c r="D152" s="14">
        <v>0</v>
      </c>
      <c r="E152" s="22">
        <v>0</v>
      </c>
      <c r="F152" s="22">
        <v>0</v>
      </c>
      <c r="G152" s="23" t="s">
        <v>240</v>
      </c>
    </row>
    <row r="153" spans="1:7" ht="14.25">
      <c r="A153" s="39"/>
      <c r="B153" s="21" t="s">
        <v>168</v>
      </c>
      <c r="C153" s="14">
        <v>0</v>
      </c>
      <c r="D153" s="14">
        <v>0</v>
      </c>
      <c r="E153" s="22">
        <v>0</v>
      </c>
      <c r="F153" s="22">
        <v>0</v>
      </c>
      <c r="G153" s="23" t="s">
        <v>240</v>
      </c>
    </row>
    <row r="154" spans="1:7" ht="14.25">
      <c r="A154" s="39"/>
      <c r="B154" s="21" t="s">
        <v>169</v>
      </c>
      <c r="C154" s="14">
        <v>0</v>
      </c>
      <c r="D154" s="14">
        <v>0</v>
      </c>
      <c r="E154" s="22">
        <v>0</v>
      </c>
      <c r="F154" s="22">
        <v>0</v>
      </c>
      <c r="G154" s="23" t="s">
        <v>240</v>
      </c>
    </row>
    <row r="155" spans="1:7" ht="14.25">
      <c r="A155" s="39"/>
      <c r="B155" s="21" t="s">
        <v>170</v>
      </c>
      <c r="C155" s="14">
        <v>0</v>
      </c>
      <c r="D155" s="14">
        <v>0</v>
      </c>
      <c r="E155" s="22">
        <v>0</v>
      </c>
      <c r="F155" s="22">
        <v>0</v>
      </c>
      <c r="G155" s="23" t="s">
        <v>240</v>
      </c>
    </row>
    <row r="156" spans="1:7" ht="14.25">
      <c r="A156" s="39"/>
      <c r="B156" s="21" t="s">
        <v>171</v>
      </c>
      <c r="C156" s="14">
        <v>0</v>
      </c>
      <c r="D156" s="14">
        <v>0</v>
      </c>
      <c r="E156" s="22">
        <v>0</v>
      </c>
      <c r="F156" s="22">
        <v>0</v>
      </c>
      <c r="G156" s="23" t="s">
        <v>240</v>
      </c>
    </row>
    <row r="157" spans="1:7" ht="14.25">
      <c r="A157" s="39"/>
      <c r="B157" s="21" t="s">
        <v>172</v>
      </c>
      <c r="C157" s="14">
        <v>0</v>
      </c>
      <c r="D157" s="14">
        <v>0</v>
      </c>
      <c r="E157" s="22">
        <v>0</v>
      </c>
      <c r="F157" s="22">
        <v>0</v>
      </c>
      <c r="G157" s="23" t="s">
        <v>240</v>
      </c>
    </row>
    <row r="158" spans="1:7" ht="14.25">
      <c r="A158" s="39"/>
      <c r="B158" s="21" t="s">
        <v>173</v>
      </c>
      <c r="C158" s="14">
        <v>8.4</v>
      </c>
      <c r="D158" s="14">
        <v>23.8</v>
      </c>
      <c r="E158" s="22">
        <v>7</v>
      </c>
      <c r="F158" s="22">
        <v>7</v>
      </c>
      <c r="G158" s="23" t="s">
        <v>240</v>
      </c>
    </row>
    <row r="159" spans="1:7" ht="14.25">
      <c r="A159" s="39"/>
      <c r="B159" s="28" t="s">
        <v>174</v>
      </c>
      <c r="C159" s="18">
        <f>SUM(C160:C164)</f>
        <v>0</v>
      </c>
      <c r="D159" s="18">
        <f>SUM(D160:D164)</f>
        <v>0</v>
      </c>
      <c r="E159" s="19">
        <f>SUM(E160:E164)</f>
        <v>0</v>
      </c>
      <c r="F159" s="19">
        <f>SUM(F160:F164)</f>
        <v>0</v>
      </c>
      <c r="G159" s="7" t="s">
        <v>240</v>
      </c>
    </row>
    <row r="160" spans="1:7" ht="14.25">
      <c r="A160" s="39"/>
      <c r="B160" s="21" t="s">
        <v>175</v>
      </c>
      <c r="C160" s="14">
        <v>0</v>
      </c>
      <c r="D160" s="14">
        <v>0</v>
      </c>
      <c r="E160" s="22">
        <v>0</v>
      </c>
      <c r="F160" s="22">
        <v>0</v>
      </c>
      <c r="G160" s="23" t="s">
        <v>240</v>
      </c>
    </row>
    <row r="161" spans="1:7" ht="14.25">
      <c r="A161" s="39"/>
      <c r="B161" s="21" t="s">
        <v>176</v>
      </c>
      <c r="C161" s="14">
        <v>0</v>
      </c>
      <c r="D161" s="14">
        <v>0</v>
      </c>
      <c r="E161" s="22">
        <v>0</v>
      </c>
      <c r="F161" s="22">
        <v>0</v>
      </c>
      <c r="G161" s="23" t="s">
        <v>240</v>
      </c>
    </row>
    <row r="162" spans="1:7" ht="14.25">
      <c r="A162" s="39"/>
      <c r="B162" s="21" t="s">
        <v>177</v>
      </c>
      <c r="C162" s="14">
        <v>0</v>
      </c>
      <c r="D162" s="14">
        <v>0</v>
      </c>
      <c r="E162" s="22">
        <v>0</v>
      </c>
      <c r="F162" s="22">
        <v>0</v>
      </c>
      <c r="G162" s="23" t="s">
        <v>240</v>
      </c>
    </row>
    <row r="163" spans="1:7" ht="14.25">
      <c r="A163" s="39"/>
      <c r="B163" s="21" t="s">
        <v>178</v>
      </c>
      <c r="C163" s="14">
        <v>0</v>
      </c>
      <c r="D163" s="14">
        <v>0</v>
      </c>
      <c r="E163" s="22">
        <v>0</v>
      </c>
      <c r="F163" s="22">
        <v>0</v>
      </c>
      <c r="G163" s="23" t="s">
        <v>240</v>
      </c>
    </row>
    <row r="164" spans="1:7" ht="14.25">
      <c r="A164" s="39"/>
      <c r="B164" s="21" t="s">
        <v>179</v>
      </c>
      <c r="C164" s="14">
        <v>0</v>
      </c>
      <c r="D164" s="14">
        <v>0</v>
      </c>
      <c r="E164" s="22">
        <v>0</v>
      </c>
      <c r="F164" s="22">
        <v>0</v>
      </c>
      <c r="G164" s="23" t="s">
        <v>240</v>
      </c>
    </row>
    <row r="165" spans="1:7" ht="14.25">
      <c r="A165" s="39"/>
      <c r="B165" s="28" t="s">
        <v>180</v>
      </c>
      <c r="C165" s="18">
        <f>SUM(C166:C168)</f>
        <v>0</v>
      </c>
      <c r="D165" s="18">
        <f>SUM(D166:D168)</f>
        <v>0</v>
      </c>
      <c r="E165" s="19">
        <f>SUM(E166:E168)</f>
        <v>0</v>
      </c>
      <c r="F165" s="19">
        <f>SUM(F166:F168)</f>
        <v>0</v>
      </c>
      <c r="G165" s="7" t="s">
        <v>240</v>
      </c>
    </row>
    <row r="166" spans="1:7" ht="14.25">
      <c r="A166" s="39"/>
      <c r="B166" s="21" t="s">
        <v>181</v>
      </c>
      <c r="C166" s="14">
        <v>0</v>
      </c>
      <c r="D166" s="14">
        <v>0</v>
      </c>
      <c r="E166" s="22">
        <v>0</v>
      </c>
      <c r="F166" s="22">
        <v>0</v>
      </c>
      <c r="G166" s="23" t="s">
        <v>240</v>
      </c>
    </row>
    <row r="167" spans="1:7" ht="14.25">
      <c r="A167" s="39"/>
      <c r="B167" s="21" t="s">
        <v>182</v>
      </c>
      <c r="C167" s="14">
        <v>0</v>
      </c>
      <c r="D167" s="14">
        <v>0</v>
      </c>
      <c r="E167" s="22">
        <v>0</v>
      </c>
      <c r="F167" s="22">
        <v>0</v>
      </c>
      <c r="G167" s="23" t="s">
        <v>240</v>
      </c>
    </row>
    <row r="168" spans="1:7" ht="14.25">
      <c r="A168" s="39"/>
      <c r="B168" s="21" t="s">
        <v>183</v>
      </c>
      <c r="C168" s="14">
        <v>0</v>
      </c>
      <c r="D168" s="14">
        <v>0</v>
      </c>
      <c r="E168" s="22">
        <v>0</v>
      </c>
      <c r="F168" s="22">
        <v>0</v>
      </c>
      <c r="G168" s="23" t="s">
        <v>240</v>
      </c>
    </row>
    <row r="169" spans="1:7" ht="14.25" customHeight="1">
      <c r="A169" s="38" t="s">
        <v>184</v>
      </c>
      <c r="B169" s="20" t="s">
        <v>185</v>
      </c>
      <c r="C169" s="18">
        <f>C170</f>
        <v>539.58</v>
      </c>
      <c r="D169" s="18">
        <f>D170</f>
        <v>1522.3176</v>
      </c>
      <c r="E169" s="19">
        <f>E170</f>
        <v>5146</v>
      </c>
      <c r="F169" s="19">
        <f>F170</f>
        <v>273</v>
      </c>
      <c r="G169" s="7" t="s">
        <v>240</v>
      </c>
    </row>
    <row r="170" spans="1:7" ht="14.25">
      <c r="A170" s="39"/>
      <c r="B170" s="28" t="s">
        <v>186</v>
      </c>
      <c r="C170" s="18">
        <f>SUM(C171:C172)</f>
        <v>539.58</v>
      </c>
      <c r="D170" s="18">
        <f>SUM(D171:D172)</f>
        <v>1522.3176</v>
      </c>
      <c r="E170" s="19">
        <f>SUM(E171:E172)</f>
        <v>5146</v>
      </c>
      <c r="F170" s="19">
        <f>SUM(F171:F172)</f>
        <v>273</v>
      </c>
      <c r="G170" s="7" t="s">
        <v>240</v>
      </c>
    </row>
    <row r="171" spans="1:7" ht="14.25">
      <c r="A171" s="39"/>
      <c r="B171" s="29" t="s">
        <v>187</v>
      </c>
      <c r="C171" s="14">
        <v>539.58</v>
      </c>
      <c r="D171" s="14">
        <v>1522.3176</v>
      </c>
      <c r="E171" s="22">
        <v>5146</v>
      </c>
      <c r="F171" s="22">
        <v>273</v>
      </c>
      <c r="G171" s="23" t="s">
        <v>240</v>
      </c>
    </row>
    <row r="172" spans="1:7" ht="14.25">
      <c r="A172" s="39"/>
      <c r="B172" s="29" t="s">
        <v>188</v>
      </c>
      <c r="C172" s="14">
        <v>0</v>
      </c>
      <c r="D172" s="14">
        <v>0</v>
      </c>
      <c r="E172" s="22">
        <v>0</v>
      </c>
      <c r="F172" s="22">
        <v>0</v>
      </c>
      <c r="G172" s="23" t="s">
        <v>240</v>
      </c>
    </row>
    <row r="173" spans="1:7" ht="14.25" customHeight="1">
      <c r="A173" s="38" t="s">
        <v>189</v>
      </c>
      <c r="B173" s="20" t="s">
        <v>190</v>
      </c>
      <c r="C173" s="18">
        <f>C174</f>
        <v>111</v>
      </c>
      <c r="D173" s="18">
        <f>D174</f>
        <v>335.6</v>
      </c>
      <c r="E173" s="19">
        <f>E174</f>
        <v>37</v>
      </c>
      <c r="F173" s="19">
        <f>F174</f>
        <v>21</v>
      </c>
      <c r="G173" s="7" t="s">
        <v>240</v>
      </c>
    </row>
    <row r="174" spans="1:7" ht="14.25">
      <c r="A174" s="39"/>
      <c r="B174" s="28" t="s">
        <v>191</v>
      </c>
      <c r="C174" s="18">
        <f>SUM(C175:C180)</f>
        <v>111</v>
      </c>
      <c r="D174" s="18">
        <f>SUM(D175:D180)</f>
        <v>335.6</v>
      </c>
      <c r="E174" s="19">
        <f>SUM(E175:E180)</f>
        <v>37</v>
      </c>
      <c r="F174" s="19">
        <f>SUM(F175:F180)</f>
        <v>21</v>
      </c>
      <c r="G174" s="7" t="s">
        <v>240</v>
      </c>
    </row>
    <row r="175" spans="1:7" ht="14.25">
      <c r="A175" s="39"/>
      <c r="B175" s="29" t="s">
        <v>192</v>
      </c>
      <c r="C175" s="14">
        <v>0</v>
      </c>
      <c r="D175" s="14">
        <v>0</v>
      </c>
      <c r="E175" s="22">
        <v>0</v>
      </c>
      <c r="F175" s="22">
        <v>0</v>
      </c>
      <c r="G175" s="23" t="s">
        <v>240</v>
      </c>
    </row>
    <row r="176" spans="1:7" ht="14.25">
      <c r="A176" s="39"/>
      <c r="B176" s="29" t="s">
        <v>193</v>
      </c>
      <c r="C176" s="14">
        <v>0</v>
      </c>
      <c r="D176" s="14">
        <v>0</v>
      </c>
      <c r="E176" s="22">
        <v>0</v>
      </c>
      <c r="F176" s="22">
        <v>0</v>
      </c>
      <c r="G176" s="23" t="s">
        <v>240</v>
      </c>
    </row>
    <row r="177" spans="1:7" ht="14.25">
      <c r="A177" s="39"/>
      <c r="B177" s="29" t="s">
        <v>194</v>
      </c>
      <c r="C177" s="14">
        <v>111</v>
      </c>
      <c r="D177" s="14">
        <v>335.6</v>
      </c>
      <c r="E177" s="22">
        <v>37</v>
      </c>
      <c r="F177" s="22">
        <v>21</v>
      </c>
      <c r="G177" s="23" t="s">
        <v>240</v>
      </c>
    </row>
    <row r="178" spans="1:7" ht="14.25">
      <c r="A178" s="39"/>
      <c r="B178" s="29" t="s">
        <v>195</v>
      </c>
      <c r="C178" s="14">
        <v>0</v>
      </c>
      <c r="D178" s="14">
        <v>0</v>
      </c>
      <c r="E178" s="22">
        <v>0</v>
      </c>
      <c r="F178" s="22">
        <v>0</v>
      </c>
      <c r="G178" s="23" t="s">
        <v>240</v>
      </c>
    </row>
    <row r="179" spans="1:7" ht="14.25">
      <c r="A179" s="39"/>
      <c r="B179" s="29" t="s">
        <v>196</v>
      </c>
      <c r="C179" s="14">
        <v>0</v>
      </c>
      <c r="D179" s="14">
        <v>0</v>
      </c>
      <c r="E179" s="22">
        <v>0</v>
      </c>
      <c r="F179" s="22">
        <v>0</v>
      </c>
      <c r="G179" s="23" t="s">
        <v>240</v>
      </c>
    </row>
    <row r="180" spans="1:7" ht="14.25">
      <c r="A180" s="40"/>
      <c r="B180" s="29" t="s">
        <v>197</v>
      </c>
      <c r="C180" s="14">
        <v>0</v>
      </c>
      <c r="D180" s="14">
        <v>0</v>
      </c>
      <c r="E180" s="22">
        <v>0</v>
      </c>
      <c r="F180" s="22">
        <v>0</v>
      </c>
      <c r="G180" s="23" t="s">
        <v>240</v>
      </c>
    </row>
    <row r="181" spans="1:7" ht="14.25" customHeight="1">
      <c r="A181" s="38" t="s">
        <v>198</v>
      </c>
      <c r="B181" s="20" t="s">
        <v>199</v>
      </c>
      <c r="C181" s="18">
        <f>C182</f>
        <v>143.15</v>
      </c>
      <c r="D181" s="18">
        <f>D182</f>
        <v>471.72</v>
      </c>
      <c r="E181" s="19">
        <f>E182</f>
        <v>115</v>
      </c>
      <c r="F181" s="19">
        <f>F182</f>
        <v>109</v>
      </c>
      <c r="G181" s="7" t="s">
        <v>240</v>
      </c>
    </row>
    <row r="182" spans="1:7" ht="14.25">
      <c r="A182" s="39"/>
      <c r="B182" s="28" t="s">
        <v>200</v>
      </c>
      <c r="C182" s="18">
        <f>SUM(C183:C183)</f>
        <v>143.15</v>
      </c>
      <c r="D182" s="18">
        <f>SUM(D183:D183)</f>
        <v>471.72</v>
      </c>
      <c r="E182" s="19">
        <f>SUM(E183:E183)</f>
        <v>115</v>
      </c>
      <c r="F182" s="19">
        <f>SUM(F183:F183)</f>
        <v>109</v>
      </c>
      <c r="G182" s="7" t="s">
        <v>240</v>
      </c>
    </row>
    <row r="183" spans="1:7" ht="14.25">
      <c r="A183" s="39"/>
      <c r="B183" s="29" t="s">
        <v>201</v>
      </c>
      <c r="C183" s="14">
        <v>143.15</v>
      </c>
      <c r="D183" s="14">
        <v>471.72</v>
      </c>
      <c r="E183" s="22">
        <v>115</v>
      </c>
      <c r="F183" s="22">
        <v>109</v>
      </c>
      <c r="G183" s="23" t="s">
        <v>240</v>
      </c>
    </row>
    <row r="184" spans="1:7" ht="14.25" customHeight="1">
      <c r="A184" s="38" t="s">
        <v>202</v>
      </c>
      <c r="B184" s="20" t="s">
        <v>203</v>
      </c>
      <c r="C184" s="18">
        <f>C185</f>
        <v>178.4</v>
      </c>
      <c r="D184" s="18">
        <f>D185</f>
        <v>782.04</v>
      </c>
      <c r="E184" s="19">
        <f>E185</f>
        <v>96</v>
      </c>
      <c r="F184" s="19">
        <f>F185</f>
        <v>68</v>
      </c>
      <c r="G184" s="7" t="s">
        <v>240</v>
      </c>
    </row>
    <row r="185" spans="1:7" ht="14.25">
      <c r="A185" s="39"/>
      <c r="B185" s="28" t="s">
        <v>204</v>
      </c>
      <c r="C185" s="18">
        <f>SUM(C186:C188)</f>
        <v>178.4</v>
      </c>
      <c r="D185" s="18">
        <f>SUM(D186:D188)</f>
        <v>782.04</v>
      </c>
      <c r="E185" s="19">
        <f>SUM(E186:E188)</f>
        <v>96</v>
      </c>
      <c r="F185" s="19">
        <f>SUM(F186:F188)</f>
        <v>68</v>
      </c>
      <c r="G185" s="7" t="s">
        <v>240</v>
      </c>
    </row>
    <row r="186" spans="1:7" ht="14.25">
      <c r="A186" s="39"/>
      <c r="B186" s="29" t="s">
        <v>205</v>
      </c>
      <c r="C186" s="14">
        <v>0</v>
      </c>
      <c r="D186" s="14">
        <v>0</v>
      </c>
      <c r="E186" s="22">
        <v>0</v>
      </c>
      <c r="F186" s="22">
        <v>0</v>
      </c>
      <c r="G186" s="23" t="s">
        <v>240</v>
      </c>
    </row>
    <row r="187" spans="1:7" ht="14.25">
      <c r="A187" s="39"/>
      <c r="B187" s="29" t="s">
        <v>206</v>
      </c>
      <c r="C187" s="14">
        <v>178.4</v>
      </c>
      <c r="D187" s="14">
        <v>782.04</v>
      </c>
      <c r="E187" s="22">
        <v>96</v>
      </c>
      <c r="F187" s="22">
        <v>68</v>
      </c>
      <c r="G187" s="23" t="s">
        <v>240</v>
      </c>
    </row>
    <row r="188" spans="1:7" ht="22.5">
      <c r="A188" s="25"/>
      <c r="B188" s="29" t="s">
        <v>207</v>
      </c>
      <c r="C188" s="14">
        <v>0</v>
      </c>
      <c r="D188" s="14">
        <v>0</v>
      </c>
      <c r="E188" s="22">
        <v>0</v>
      </c>
      <c r="F188" s="22">
        <v>0</v>
      </c>
      <c r="G188" s="23" t="s">
        <v>240</v>
      </c>
    </row>
    <row r="189" spans="1:7" ht="14.25" customHeight="1">
      <c r="A189" s="38" t="s">
        <v>208</v>
      </c>
      <c r="B189" s="20" t="s">
        <v>209</v>
      </c>
      <c r="C189" s="18">
        <f>C190</f>
        <v>18698.66</v>
      </c>
      <c r="D189" s="18">
        <f>D190</f>
        <v>56800.7466</v>
      </c>
      <c r="E189" s="19">
        <f>E190</f>
        <v>4369</v>
      </c>
      <c r="F189" s="19">
        <f>F190</f>
        <v>4177</v>
      </c>
      <c r="G189" s="7" t="s">
        <v>240</v>
      </c>
    </row>
    <row r="190" spans="1:7" ht="14.25">
      <c r="A190" s="39"/>
      <c r="B190" s="28" t="s">
        <v>210</v>
      </c>
      <c r="C190" s="18">
        <f>SUM(C191:C193)</f>
        <v>18698.66</v>
      </c>
      <c r="D190" s="18">
        <f>SUM(D191:D193)</f>
        <v>56800.7466</v>
      </c>
      <c r="E190" s="19">
        <f>SUM(E191:E193)</f>
        <v>4369</v>
      </c>
      <c r="F190" s="19">
        <f>SUM(F191:F193)</f>
        <v>4177</v>
      </c>
      <c r="G190" s="7" t="s">
        <v>240</v>
      </c>
    </row>
    <row r="191" spans="1:7" ht="14.25">
      <c r="A191" s="39"/>
      <c r="B191" s="29" t="s">
        <v>211</v>
      </c>
      <c r="C191" s="14">
        <v>18685.7</v>
      </c>
      <c r="D191" s="14">
        <v>56768.0666</v>
      </c>
      <c r="E191" s="22">
        <v>4366</v>
      </c>
      <c r="F191" s="22">
        <v>4174</v>
      </c>
      <c r="G191" s="23" t="s">
        <v>240</v>
      </c>
    </row>
    <row r="192" spans="1:7" ht="14.25">
      <c r="A192" s="39"/>
      <c r="B192" s="29" t="s">
        <v>212</v>
      </c>
      <c r="C192" s="14">
        <v>0</v>
      </c>
      <c r="D192" s="14">
        <v>0</v>
      </c>
      <c r="E192" s="22">
        <v>0</v>
      </c>
      <c r="F192" s="22">
        <v>0</v>
      </c>
      <c r="G192" s="23" t="s">
        <v>240</v>
      </c>
    </row>
    <row r="193" spans="1:7" ht="14.25">
      <c r="A193" s="40"/>
      <c r="B193" s="29" t="s">
        <v>213</v>
      </c>
      <c r="C193" s="14">
        <v>12.96</v>
      </c>
      <c r="D193" s="14">
        <v>32.68</v>
      </c>
      <c r="E193" s="22">
        <v>3</v>
      </c>
      <c r="F193" s="22">
        <v>3</v>
      </c>
      <c r="G193" s="23" t="s">
        <v>240</v>
      </c>
    </row>
    <row r="194" spans="1:7" ht="14.25" customHeight="1">
      <c r="A194" s="38" t="s">
        <v>214</v>
      </c>
      <c r="B194" s="20" t="s">
        <v>215</v>
      </c>
      <c r="C194" s="18">
        <f>C195+C197</f>
        <v>456.4</v>
      </c>
      <c r="D194" s="18">
        <f>D195+D197</f>
        <v>2186.6611</v>
      </c>
      <c r="E194" s="19">
        <f>E195+E197</f>
        <v>904</v>
      </c>
      <c r="F194" s="19">
        <f>F195+F197</f>
        <v>828</v>
      </c>
      <c r="G194" s="7" t="s">
        <v>240</v>
      </c>
    </row>
    <row r="195" spans="1:7" ht="14.25">
      <c r="A195" s="39"/>
      <c r="B195" s="28" t="s">
        <v>216</v>
      </c>
      <c r="C195" s="18">
        <f>SUM(C196:C196)</f>
        <v>0</v>
      </c>
      <c r="D195" s="18">
        <f>SUM(D196:D196)</f>
        <v>0</v>
      </c>
      <c r="E195" s="19">
        <f>SUM(E196:E196)</f>
        <v>0</v>
      </c>
      <c r="F195" s="19">
        <f>SUM(F196:F196)</f>
        <v>0</v>
      </c>
      <c r="G195" s="7" t="s">
        <v>240</v>
      </c>
    </row>
    <row r="196" spans="1:7" ht="14.25">
      <c r="A196" s="39"/>
      <c r="B196" s="21" t="s">
        <v>217</v>
      </c>
      <c r="C196" s="14">
        <v>0</v>
      </c>
      <c r="D196" s="14">
        <v>0</v>
      </c>
      <c r="E196" s="22">
        <v>0</v>
      </c>
      <c r="F196" s="22">
        <v>0</v>
      </c>
      <c r="G196" s="23" t="s">
        <v>240</v>
      </c>
    </row>
    <row r="197" spans="1:7" ht="14.25">
      <c r="A197" s="39"/>
      <c r="B197" s="28" t="s">
        <v>218</v>
      </c>
      <c r="C197" s="18">
        <f>SUM(C198:C211)</f>
        <v>456.4</v>
      </c>
      <c r="D197" s="18">
        <f>SUM(D198:D211)</f>
        <v>2186.6611</v>
      </c>
      <c r="E197" s="19">
        <f>SUM(E198:E211)</f>
        <v>904</v>
      </c>
      <c r="F197" s="19">
        <f>SUM(F198:F211)</f>
        <v>828</v>
      </c>
      <c r="G197" s="7" t="s">
        <v>240</v>
      </c>
    </row>
    <row r="198" spans="1:7" ht="14.25">
      <c r="A198" s="39"/>
      <c r="B198" s="21" t="s">
        <v>219</v>
      </c>
      <c r="C198" s="14">
        <v>0</v>
      </c>
      <c r="D198" s="14">
        <v>342.3781</v>
      </c>
      <c r="E198" s="22">
        <v>51</v>
      </c>
      <c r="F198" s="22">
        <v>20</v>
      </c>
      <c r="G198" s="6" t="s">
        <v>240</v>
      </c>
    </row>
    <row r="199" spans="1:7" ht="14.25">
      <c r="A199" s="39"/>
      <c r="B199" s="21" t="s">
        <v>220</v>
      </c>
      <c r="C199" s="14">
        <v>254.1</v>
      </c>
      <c r="D199" s="14">
        <v>736.898</v>
      </c>
      <c r="E199" s="22">
        <v>161</v>
      </c>
      <c r="F199" s="22">
        <v>138</v>
      </c>
      <c r="G199" s="6" t="s">
        <v>240</v>
      </c>
    </row>
    <row r="200" spans="1:7" ht="14.25">
      <c r="A200" s="39"/>
      <c r="B200" s="21" t="s">
        <v>221</v>
      </c>
      <c r="C200" s="14">
        <v>0</v>
      </c>
      <c r="D200" s="14">
        <v>0</v>
      </c>
      <c r="E200" s="22">
        <v>0</v>
      </c>
      <c r="F200" s="22">
        <v>0</v>
      </c>
      <c r="G200" s="6" t="s">
        <v>240</v>
      </c>
    </row>
    <row r="201" spans="1:7" ht="14.25">
      <c r="A201" s="39"/>
      <c r="B201" s="21" t="s">
        <v>222</v>
      </c>
      <c r="C201" s="14">
        <v>0</v>
      </c>
      <c r="D201" s="14">
        <v>0</v>
      </c>
      <c r="E201" s="22">
        <v>0</v>
      </c>
      <c r="F201" s="22">
        <v>0</v>
      </c>
      <c r="G201" s="6" t="s">
        <v>240</v>
      </c>
    </row>
    <row r="202" spans="1:7" ht="14.25">
      <c r="A202" s="39"/>
      <c r="B202" s="21" t="s">
        <v>223</v>
      </c>
      <c r="C202" s="14">
        <v>0</v>
      </c>
      <c r="D202" s="14">
        <v>0</v>
      </c>
      <c r="E202" s="22">
        <v>0</v>
      </c>
      <c r="F202" s="22">
        <v>0</v>
      </c>
      <c r="G202" s="6" t="s">
        <v>240</v>
      </c>
    </row>
    <row r="203" spans="1:7" ht="14.25">
      <c r="A203" s="39"/>
      <c r="B203" s="21" t="s">
        <v>224</v>
      </c>
      <c r="C203" s="14">
        <v>0</v>
      </c>
      <c r="D203" s="14">
        <v>0</v>
      </c>
      <c r="E203" s="22">
        <v>0</v>
      </c>
      <c r="F203" s="22">
        <v>0</v>
      </c>
      <c r="G203" s="6" t="s">
        <v>240</v>
      </c>
    </row>
    <row r="204" spans="1:7" ht="14.25">
      <c r="A204" s="39"/>
      <c r="B204" s="21" t="s">
        <v>225</v>
      </c>
      <c r="C204" s="14">
        <v>194.3</v>
      </c>
      <c r="D204" s="14">
        <v>1067.785</v>
      </c>
      <c r="E204" s="22">
        <v>690</v>
      </c>
      <c r="F204" s="22">
        <v>668</v>
      </c>
      <c r="G204" s="6" t="s">
        <v>240</v>
      </c>
    </row>
    <row r="205" spans="1:7" ht="14.25">
      <c r="A205" s="39"/>
      <c r="B205" s="21" t="s">
        <v>226</v>
      </c>
      <c r="C205" s="14">
        <v>0</v>
      </c>
      <c r="D205" s="14">
        <v>0</v>
      </c>
      <c r="E205" s="22">
        <v>0</v>
      </c>
      <c r="F205" s="22">
        <v>0</v>
      </c>
      <c r="G205" s="6" t="s">
        <v>240</v>
      </c>
    </row>
    <row r="206" spans="1:7" ht="14.25">
      <c r="A206" s="39"/>
      <c r="B206" s="21" t="s">
        <v>227</v>
      </c>
      <c r="C206" s="14">
        <v>0</v>
      </c>
      <c r="D206" s="14">
        <v>0</v>
      </c>
      <c r="E206" s="22">
        <v>0</v>
      </c>
      <c r="F206" s="22">
        <v>0</v>
      </c>
      <c r="G206" s="6" t="s">
        <v>240</v>
      </c>
    </row>
    <row r="207" spans="1:7" ht="14.25">
      <c r="A207" s="39"/>
      <c r="B207" s="21" t="s">
        <v>228</v>
      </c>
      <c r="C207" s="14">
        <v>0</v>
      </c>
      <c r="D207" s="14">
        <v>0</v>
      </c>
      <c r="E207" s="22">
        <v>0</v>
      </c>
      <c r="F207" s="22">
        <v>0</v>
      </c>
      <c r="G207" s="6" t="s">
        <v>240</v>
      </c>
    </row>
    <row r="208" spans="1:7" ht="14.25">
      <c r="A208" s="39"/>
      <c r="B208" s="21" t="s">
        <v>229</v>
      </c>
      <c r="C208" s="14">
        <v>0</v>
      </c>
      <c r="D208" s="14">
        <v>0</v>
      </c>
      <c r="E208" s="22">
        <v>0</v>
      </c>
      <c r="F208" s="22">
        <v>0</v>
      </c>
      <c r="G208" s="6" t="s">
        <v>240</v>
      </c>
    </row>
    <row r="209" spans="1:7" ht="14.25">
      <c r="A209" s="39"/>
      <c r="B209" s="21" t="s">
        <v>230</v>
      </c>
      <c r="C209" s="14">
        <v>0</v>
      </c>
      <c r="D209" s="14">
        <v>0</v>
      </c>
      <c r="E209" s="22">
        <v>0</v>
      </c>
      <c r="F209" s="22">
        <v>0</v>
      </c>
      <c r="G209" s="6" t="s">
        <v>240</v>
      </c>
    </row>
    <row r="210" spans="1:7" ht="14.25">
      <c r="A210" s="39"/>
      <c r="B210" s="21" t="s">
        <v>231</v>
      </c>
      <c r="C210" s="14">
        <v>8</v>
      </c>
      <c r="D210" s="14">
        <v>39.6</v>
      </c>
      <c r="E210" s="22">
        <v>2</v>
      </c>
      <c r="F210" s="22">
        <v>2</v>
      </c>
      <c r="G210" s="6" t="s">
        <v>240</v>
      </c>
    </row>
    <row r="211" spans="1:7" ht="14.25">
      <c r="A211" s="40"/>
      <c r="B211" s="21" t="s">
        <v>232</v>
      </c>
      <c r="C211" s="14">
        <v>0</v>
      </c>
      <c r="D211" s="14">
        <v>0</v>
      </c>
      <c r="E211" s="22">
        <v>0</v>
      </c>
      <c r="F211" s="22">
        <v>0</v>
      </c>
      <c r="G211" s="6" t="s">
        <v>240</v>
      </c>
    </row>
    <row r="212" spans="1:7" s="1" customFormat="1" ht="29.25" customHeight="1">
      <c r="A212" s="38" t="s">
        <v>233</v>
      </c>
      <c r="B212" s="32" t="s">
        <v>234</v>
      </c>
      <c r="C212" s="18">
        <f>SUM(C213:C214)</f>
        <v>0</v>
      </c>
      <c r="D212" s="33">
        <f>SUM(D213:D214)</f>
        <v>0</v>
      </c>
      <c r="E212" s="34">
        <f>SUM(E213:E214)</f>
        <v>0</v>
      </c>
      <c r="F212" s="34">
        <f>SUM(F213:F214)</f>
        <v>0</v>
      </c>
      <c r="G212" s="6" t="s">
        <v>240</v>
      </c>
    </row>
    <row r="213" spans="1:7" s="1" customFormat="1" ht="18" customHeight="1">
      <c r="A213" s="39"/>
      <c r="B213" s="21" t="s">
        <v>235</v>
      </c>
      <c r="C213" s="14">
        <v>0</v>
      </c>
      <c r="D213" s="14">
        <v>0</v>
      </c>
      <c r="E213" s="22">
        <v>0</v>
      </c>
      <c r="F213" s="22">
        <v>0</v>
      </c>
      <c r="G213" s="6" t="s">
        <v>240</v>
      </c>
    </row>
    <row r="214" spans="1:7" s="1" customFormat="1" ht="18" customHeight="1">
      <c r="A214" s="39"/>
      <c r="B214" s="21" t="s">
        <v>238</v>
      </c>
      <c r="C214" s="14">
        <v>0</v>
      </c>
      <c r="D214" s="14">
        <v>0</v>
      </c>
      <c r="E214" s="22">
        <v>0</v>
      </c>
      <c r="F214" s="22">
        <v>0</v>
      </c>
      <c r="G214" s="6" t="s">
        <v>240</v>
      </c>
    </row>
    <row r="215" spans="1:7" ht="20.25" customHeight="1">
      <c r="A215" s="44" t="s">
        <v>236</v>
      </c>
      <c r="B215" s="45"/>
      <c r="C215" s="18">
        <f>C8+C26+C49+C61+C98+C115+C138+C141+C149+C169+C173+C181+C184+C189+C194+C212</f>
        <v>51995.85600000001</v>
      </c>
      <c r="D215" s="18">
        <f>D8+D26+D49+D61+D98+D115+D138+D141+D149+D169+D173+D181+D184+D189+D194+D212</f>
        <v>176736.8855</v>
      </c>
      <c r="E215" s="19">
        <f>E8+E26+E49+E61+E98+E115+E138+E141+E149+E169+E173+E181+E184+E189+E194+E212</f>
        <v>32290</v>
      </c>
      <c r="F215" s="19">
        <f>F8+F26+F49+F61+F98+F115+F138+F141+F149+F169+F173+F181+F184+F189+F194+F212</f>
        <v>23395</v>
      </c>
      <c r="G215" s="7"/>
    </row>
    <row r="216" spans="1:6" ht="14.25" customHeight="1">
      <c r="A216" s="36" t="s">
        <v>237</v>
      </c>
      <c r="B216" s="36"/>
      <c r="C216" s="36"/>
      <c r="D216" s="36"/>
      <c r="E216" s="36"/>
      <c r="F216" s="36"/>
    </row>
    <row r="217" spans="1:6" ht="32.25" customHeight="1">
      <c r="A217" s="37"/>
      <c r="B217" s="37"/>
      <c r="C217" s="37"/>
      <c r="D217" s="37"/>
      <c r="E217" s="37"/>
      <c r="F217" s="37"/>
    </row>
    <row r="218" spans="1:6" ht="14.25">
      <c r="A218" s="35"/>
      <c r="B218" s="35"/>
      <c r="C218" s="35"/>
      <c r="D218" s="35"/>
      <c r="E218" s="35"/>
      <c r="F218" s="35"/>
    </row>
    <row r="219" spans="1:6" ht="14.25">
      <c r="A219" s="35"/>
      <c r="B219" s="35"/>
      <c r="C219" s="35"/>
      <c r="D219" s="35"/>
      <c r="E219" s="35"/>
      <c r="F219" s="35"/>
    </row>
  </sheetData>
  <sheetProtection/>
  <protectedRanges>
    <protectedRange sqref="B23 B10:B17" name="区域1_1_2_1"/>
    <protectedRange sqref="D42:D44 D46:D48 D68:D71 D100:D101 D73 D56:D58 D83 D80:D81 D28:D36 D78 D90:D94 D38:D40 D60 D63:D66 D75:D76 D96:D97 C23:C24 D19:D25 D104:D108 C10:D17 D51:D54" name="区域1_1_1"/>
  </protectedRanges>
  <mergeCells count="30">
    <mergeCell ref="A1:F1"/>
    <mergeCell ref="A2:B2"/>
    <mergeCell ref="C2:D2"/>
    <mergeCell ref="E2:F2"/>
    <mergeCell ref="A3:B3"/>
    <mergeCell ref="C3:D3"/>
    <mergeCell ref="E3:F3"/>
    <mergeCell ref="A4:B4"/>
    <mergeCell ref="E4:F4"/>
    <mergeCell ref="A5:B5"/>
    <mergeCell ref="E5:F5"/>
    <mergeCell ref="B6:F6"/>
    <mergeCell ref="A215:B215"/>
    <mergeCell ref="A8:A25"/>
    <mergeCell ref="A26:A48"/>
    <mergeCell ref="A49:A60"/>
    <mergeCell ref="A61:A97"/>
    <mergeCell ref="A98:A114"/>
    <mergeCell ref="A115:A137"/>
    <mergeCell ref="A138:A140"/>
    <mergeCell ref="A141:A148"/>
    <mergeCell ref="A149:A168"/>
    <mergeCell ref="A169:A172"/>
    <mergeCell ref="A216:F217"/>
    <mergeCell ref="A173:A180"/>
    <mergeCell ref="A181:A183"/>
    <mergeCell ref="A184:A187"/>
    <mergeCell ref="A189:A193"/>
    <mergeCell ref="A194:A211"/>
    <mergeCell ref="A212:A2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zjiang</dc:creator>
  <cp:keywords/>
  <dc:description/>
  <cp:lastModifiedBy>my</cp:lastModifiedBy>
  <cp:lastPrinted>2020-07-13T07:35:20Z</cp:lastPrinted>
  <dcterms:created xsi:type="dcterms:W3CDTF">1996-12-17T01:32:42Z</dcterms:created>
  <dcterms:modified xsi:type="dcterms:W3CDTF">2020-07-13T07:35:23Z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</Properties>
</file>