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eey\Desktop\变拖清零通报\"/>
    </mc:Choice>
  </mc:AlternateContent>
  <xr:revisionPtr revIDLastSave="0" documentId="13_ncr:1_{430C988E-CFAA-4A39-BE8C-A4D5B36F21FE}" xr6:coauthVersionLast="40" xr6:coauthVersionMax="40" xr10:uidLastSave="{00000000-0000-0000-0000-000000000000}"/>
  <bookViews>
    <workbookView xWindow="0" yWindow="0" windowWidth="24000" windowHeight="9435" xr2:uid="{78EE58C4-A655-442C-A127-9EF49FA6DC48}"/>
  </bookViews>
  <sheets>
    <sheet name="各地情况" sheetId="1" r:id="rId1"/>
  </sheets>
  <definedNames>
    <definedName name="_xlnm._FilterDatabase" localSheetId="0" hidden="1">各地情况!$A$3:$L$95</definedName>
    <definedName name="_xlnm.Print_Titles" localSheetId="0">各地情况!$3:$3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10" i="1"/>
  <c r="G11" i="1"/>
  <c r="G12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40" i="1"/>
  <c r="G41" i="1"/>
  <c r="G42" i="1"/>
  <c r="G43" i="1"/>
  <c r="G44" i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1" i="1"/>
  <c r="G62" i="1"/>
  <c r="G64" i="1"/>
  <c r="G65" i="1"/>
  <c r="G66" i="1"/>
  <c r="G67" i="1"/>
  <c r="G68" i="1"/>
  <c r="G70" i="1"/>
  <c r="G71" i="1"/>
  <c r="G72" i="1"/>
  <c r="G73" i="1"/>
  <c r="G74" i="1"/>
  <c r="G75" i="1"/>
  <c r="G77" i="1"/>
  <c r="G78" i="1"/>
  <c r="G79" i="1"/>
  <c r="G81" i="1"/>
  <c r="G82" i="1"/>
  <c r="G83" i="1"/>
  <c r="G84" i="1"/>
  <c r="G85" i="1"/>
  <c r="G86" i="1"/>
  <c r="G87" i="1"/>
  <c r="G88" i="1"/>
  <c r="G90" i="1"/>
  <c r="G91" i="1"/>
  <c r="G92" i="1"/>
  <c r="G93" i="1"/>
  <c r="G5" i="1"/>
  <c r="D9" i="1" l="1"/>
  <c r="E93" i="1" l="1"/>
  <c r="E92" i="1"/>
  <c r="E91" i="1"/>
  <c r="E90" i="1"/>
  <c r="F89" i="1"/>
  <c r="D89" i="1"/>
  <c r="C89" i="1"/>
  <c r="E88" i="1"/>
  <c r="E87" i="1"/>
  <c r="E86" i="1"/>
  <c r="E85" i="1"/>
  <c r="E84" i="1"/>
  <c r="E83" i="1"/>
  <c r="E82" i="1"/>
  <c r="E81" i="1"/>
  <c r="F80" i="1"/>
  <c r="D80" i="1"/>
  <c r="C80" i="1"/>
  <c r="E79" i="1"/>
  <c r="E78" i="1"/>
  <c r="E77" i="1"/>
  <c r="F76" i="1"/>
  <c r="D76" i="1"/>
  <c r="C76" i="1"/>
  <c r="E75" i="1"/>
  <c r="E74" i="1"/>
  <c r="E73" i="1"/>
  <c r="E72" i="1"/>
  <c r="E71" i="1"/>
  <c r="E70" i="1"/>
  <c r="F69" i="1"/>
  <c r="D69" i="1"/>
  <c r="C69" i="1"/>
  <c r="E68" i="1"/>
  <c r="E67" i="1"/>
  <c r="E66" i="1"/>
  <c r="E65" i="1"/>
  <c r="E64" i="1"/>
  <c r="F63" i="1"/>
  <c r="D63" i="1"/>
  <c r="C63" i="1"/>
  <c r="E62" i="1"/>
  <c r="E61" i="1"/>
  <c r="E60" i="1"/>
  <c r="E59" i="1"/>
  <c r="E58" i="1"/>
  <c r="E57" i="1"/>
  <c r="E56" i="1"/>
  <c r="E55" i="1"/>
  <c r="E54" i="1"/>
  <c r="F53" i="1"/>
  <c r="D53" i="1"/>
  <c r="C53" i="1"/>
  <c r="E52" i="1"/>
  <c r="E51" i="1"/>
  <c r="E50" i="1"/>
  <c r="E49" i="1"/>
  <c r="E48" i="1"/>
  <c r="E47" i="1"/>
  <c r="E46" i="1"/>
  <c r="F45" i="1"/>
  <c r="D45" i="1"/>
  <c r="C45" i="1"/>
  <c r="E44" i="1"/>
  <c r="E43" i="1"/>
  <c r="E42" i="1"/>
  <c r="E41" i="1"/>
  <c r="E40" i="1"/>
  <c r="F39" i="1"/>
  <c r="D39" i="1"/>
  <c r="C39" i="1"/>
  <c r="E38" i="1"/>
  <c r="E37" i="1"/>
  <c r="E36" i="1"/>
  <c r="E35" i="1"/>
  <c r="E34" i="1"/>
  <c r="E33" i="1"/>
  <c r="E32" i="1"/>
  <c r="F31" i="1"/>
  <c r="D31" i="1"/>
  <c r="C31" i="1"/>
  <c r="E30" i="1"/>
  <c r="E29" i="1"/>
  <c r="E28" i="1"/>
  <c r="E27" i="1"/>
  <c r="E26" i="1"/>
  <c r="E25" i="1"/>
  <c r="E24" i="1"/>
  <c r="E23" i="1"/>
  <c r="E22" i="1"/>
  <c r="F21" i="1"/>
  <c r="D21" i="1"/>
  <c r="C21" i="1"/>
  <c r="E20" i="1"/>
  <c r="E19" i="1"/>
  <c r="E18" i="1"/>
  <c r="E17" i="1"/>
  <c r="E16" i="1"/>
  <c r="E15" i="1"/>
  <c r="E14" i="1"/>
  <c r="F13" i="1"/>
  <c r="D13" i="1"/>
  <c r="C13" i="1"/>
  <c r="E12" i="1"/>
  <c r="E11" i="1"/>
  <c r="E10" i="1"/>
  <c r="F9" i="1"/>
  <c r="G9" i="1" s="1"/>
  <c r="C9" i="1"/>
  <c r="E8" i="1"/>
  <c r="E7" i="1"/>
  <c r="E6" i="1"/>
  <c r="E5" i="1"/>
  <c r="E4" i="1"/>
  <c r="G76" i="1" l="1"/>
  <c r="G13" i="1"/>
  <c r="G39" i="1"/>
  <c r="G45" i="1"/>
  <c r="G89" i="1"/>
  <c r="G80" i="1"/>
  <c r="G21" i="1"/>
  <c r="G31" i="1"/>
  <c r="G53" i="1"/>
  <c r="G63" i="1"/>
  <c r="G69" i="1"/>
  <c r="E39" i="1"/>
  <c r="E69" i="1"/>
  <c r="E31" i="1"/>
  <c r="C94" i="1"/>
  <c r="E45" i="1"/>
  <c r="E76" i="1"/>
  <c r="E13" i="1"/>
  <c r="E9" i="1"/>
  <c r="F94" i="1"/>
  <c r="E63" i="1"/>
  <c r="E80" i="1"/>
  <c r="E89" i="1"/>
  <c r="E21" i="1"/>
  <c r="E53" i="1"/>
  <c r="D94" i="1"/>
  <c r="G94" i="1" l="1"/>
  <c r="E94" i="1"/>
</calcChain>
</file>

<file path=xl/sharedStrings.xml><?xml version="1.0" encoding="utf-8"?>
<sst xmlns="http://schemas.openxmlformats.org/spreadsheetml/2006/main" count="119" uniqueCount="103">
  <si>
    <t>市州</t>
    <phoneticPr fontId="1" type="noConversion"/>
  </si>
  <si>
    <t>县区</t>
    <phoneticPr fontId="1" type="noConversion"/>
  </si>
  <si>
    <t>登录
变拖系统数</t>
    <phoneticPr fontId="1" type="noConversion"/>
  </si>
  <si>
    <t>已在
系统注销数</t>
    <phoneticPr fontId="1" type="noConversion"/>
  </si>
  <si>
    <t>“清零”
完成率</t>
    <phoneticPr fontId="1" type="noConversion"/>
  </si>
  <si>
    <t>2018年上报
累计计划注销数</t>
    <phoneticPr fontId="1" type="noConversion"/>
  </si>
  <si>
    <t>武汉市</t>
    <phoneticPr fontId="1" type="noConversion"/>
  </si>
  <si>
    <t>洪山区</t>
    <phoneticPr fontId="1" type="noConversion"/>
  </si>
  <si>
    <t>蔡甸区</t>
    <phoneticPr fontId="1" type="noConversion"/>
  </si>
  <si>
    <t>江夏区</t>
    <phoneticPr fontId="1" type="noConversion"/>
  </si>
  <si>
    <t>黄陂区</t>
    <phoneticPr fontId="1" type="noConversion"/>
  </si>
  <si>
    <t>新洲区</t>
    <phoneticPr fontId="1" type="noConversion"/>
  </si>
  <si>
    <t>小计</t>
    <phoneticPr fontId="1" type="noConversion"/>
  </si>
  <si>
    <t>黄石市</t>
    <phoneticPr fontId="1" type="noConversion"/>
  </si>
  <si>
    <t>黄石城区</t>
    <phoneticPr fontId="1" type="noConversion"/>
  </si>
  <si>
    <t>大冶市</t>
    <phoneticPr fontId="1" type="noConversion"/>
  </si>
  <si>
    <t>阳新县</t>
    <phoneticPr fontId="1" type="noConversion"/>
  </si>
  <si>
    <t>十堰市</t>
    <phoneticPr fontId="1" type="noConversion"/>
  </si>
  <si>
    <t>郧阳区</t>
    <phoneticPr fontId="1" type="noConversion"/>
  </si>
  <si>
    <t>郧西县</t>
    <phoneticPr fontId="1" type="noConversion"/>
  </si>
  <si>
    <t>竹山县</t>
    <phoneticPr fontId="1" type="noConversion"/>
  </si>
  <si>
    <t>竹溪县</t>
    <phoneticPr fontId="1" type="noConversion"/>
  </si>
  <si>
    <t>房县</t>
    <phoneticPr fontId="1" type="noConversion"/>
  </si>
  <si>
    <t>丹江口市</t>
    <phoneticPr fontId="1" type="noConversion"/>
  </si>
  <si>
    <t>武当山</t>
    <phoneticPr fontId="1" type="noConversion"/>
  </si>
  <si>
    <t>宜昌市</t>
    <phoneticPr fontId="1" type="noConversion"/>
  </si>
  <si>
    <t>夷陵区</t>
    <phoneticPr fontId="1" type="noConversion"/>
  </si>
  <si>
    <t>远安县</t>
    <phoneticPr fontId="1" type="noConversion"/>
  </si>
  <si>
    <t>秭归县</t>
    <phoneticPr fontId="1" type="noConversion"/>
  </si>
  <si>
    <t>长阳县</t>
    <phoneticPr fontId="1" type="noConversion"/>
  </si>
  <si>
    <t>五峰县</t>
    <phoneticPr fontId="1" type="noConversion"/>
  </si>
  <si>
    <t>宜都市</t>
    <phoneticPr fontId="1" type="noConversion"/>
  </si>
  <si>
    <t>当阳市</t>
    <phoneticPr fontId="1" type="noConversion"/>
  </si>
  <si>
    <t>枝江市</t>
    <phoneticPr fontId="1" type="noConversion"/>
  </si>
  <si>
    <t>兴山县</t>
    <phoneticPr fontId="1" type="noConversion"/>
  </si>
  <si>
    <t>襄阳市</t>
    <phoneticPr fontId="1" type="noConversion"/>
  </si>
  <si>
    <t>襄城区</t>
    <phoneticPr fontId="1" type="noConversion"/>
  </si>
  <si>
    <t>南漳县</t>
    <phoneticPr fontId="1" type="noConversion"/>
  </si>
  <si>
    <t>谷城县</t>
    <phoneticPr fontId="1" type="noConversion"/>
  </si>
  <si>
    <t>老河口市</t>
    <phoneticPr fontId="1" type="noConversion"/>
  </si>
  <si>
    <t>枣阳市</t>
    <phoneticPr fontId="1" type="noConversion"/>
  </si>
  <si>
    <t>襄州区</t>
    <phoneticPr fontId="1" type="noConversion"/>
  </si>
  <si>
    <t>宜城市</t>
    <phoneticPr fontId="1" type="noConversion"/>
  </si>
  <si>
    <t>鄂州市</t>
    <phoneticPr fontId="1" type="noConversion"/>
  </si>
  <si>
    <t>荆门市</t>
    <phoneticPr fontId="1" type="noConversion"/>
  </si>
  <si>
    <t>东宝区</t>
    <phoneticPr fontId="1" type="noConversion"/>
  </si>
  <si>
    <t>掇刀区</t>
    <phoneticPr fontId="1" type="noConversion"/>
  </si>
  <si>
    <t>沙洋县</t>
    <phoneticPr fontId="1" type="noConversion"/>
  </si>
  <si>
    <t>钟祥市</t>
    <phoneticPr fontId="1" type="noConversion"/>
  </si>
  <si>
    <t>孝感市</t>
    <phoneticPr fontId="1" type="noConversion"/>
  </si>
  <si>
    <t>孝南区</t>
    <phoneticPr fontId="1" type="noConversion"/>
  </si>
  <si>
    <t>孝昌县</t>
    <phoneticPr fontId="1" type="noConversion"/>
  </si>
  <si>
    <t>大悟县</t>
    <phoneticPr fontId="1" type="noConversion"/>
  </si>
  <si>
    <t>云梦县</t>
    <phoneticPr fontId="1" type="noConversion"/>
  </si>
  <si>
    <t>应城市</t>
    <phoneticPr fontId="1" type="noConversion"/>
  </si>
  <si>
    <t>安陆市</t>
    <phoneticPr fontId="1" type="noConversion"/>
  </si>
  <si>
    <t>汉川市</t>
    <phoneticPr fontId="1" type="noConversion"/>
  </si>
  <si>
    <t>荆州市</t>
    <phoneticPr fontId="1" type="noConversion"/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</si>
  <si>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</si>
  <si>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</si>
  <si>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</si>
  <si>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</si>
  <si>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</si>
  <si>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</si>
  <si>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</si>
  <si>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</si>
  <si>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开发区</t>
  </si>
  <si>
    <t>黄冈市</t>
    <phoneticPr fontId="1" type="noConversion"/>
  </si>
  <si>
    <t>红安县</t>
  </si>
  <si>
    <t>罗田县</t>
  </si>
  <si>
    <t>英山县</t>
  </si>
  <si>
    <t>浠水县</t>
  </si>
  <si>
    <t>麻城市</t>
  </si>
  <si>
    <t>咸宁市</t>
    <phoneticPr fontId="1" type="noConversion"/>
  </si>
  <si>
    <t>咸安区</t>
  </si>
  <si>
    <t>嘉鱼县</t>
  </si>
  <si>
    <t>通城县</t>
  </si>
  <si>
    <t>崇阳县</t>
  </si>
  <si>
    <t>通山县</t>
  </si>
  <si>
    <t>赤壁市</t>
  </si>
  <si>
    <t>随州市</t>
    <phoneticPr fontId="1" type="noConversion"/>
  </si>
  <si>
    <t>曾都区</t>
  </si>
  <si>
    <t>随县</t>
  </si>
  <si>
    <t>广水市</t>
  </si>
  <si>
    <t>恩施州</t>
    <phoneticPr fontId="1" type="noConversion"/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</si>
  <si>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</si>
  <si>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</si>
  <si>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</si>
  <si>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</si>
  <si>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</si>
  <si>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</si>
  <si>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</si>
  <si>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</si>
  <si>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仙桃市</t>
  </si>
  <si>
    <t>潜江市</t>
  </si>
  <si>
    <t>天门市</t>
  </si>
  <si>
    <t>神农架</t>
    <phoneticPr fontId="1" type="noConversion"/>
  </si>
  <si>
    <t>湖北省</t>
    <phoneticPr fontId="1" type="noConversion"/>
  </si>
  <si>
    <t>总计</t>
    <phoneticPr fontId="1" type="noConversion"/>
  </si>
  <si>
    <t xml:space="preserve">     注：统计截止时间为2019年1月15日。</t>
    <phoneticPr fontId="1" type="noConversion"/>
  </si>
  <si>
    <t>2018年湖北省变型拖拉机“清零”工作完成情况表</t>
    <phoneticPr fontId="1" type="noConversion"/>
  </si>
  <si>
    <t>2018年“清零”
工作完成进度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</si>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</sst>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2"/>
      <name val="宋体"/>
      <family val="3"/>
      <charset val="134"/>
    </font>
    <font>
      <sz val="22"/>
      <color theme="1"/>
      <name val="方正小标宋简体"/>
      <family val="4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1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0" fontId="0" fillId="0" borderId="2" xfId="0" applyNumberFormat="1" applyFill="1" applyBorder="1" applyAlignment="1">
      <alignment horizontal="center" vertical="center"/>
    </xf>
    <xf numFmtId="58" fontId="0" fillId="0" borderId="0" xfId="0" applyNumberForma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0" fontId="0" fillId="0" borderId="2" xfId="0" quotePrefix="1" applyNumberForma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00886-446C-4854-AE5C-711749782D6B}">
  <dimension ref="A1:L95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RowHeight="14.25" x14ac:dyDescent="0.2"/>
  <cols>
    <col min="1" max="1" width="14.75" style="14" customWidth="1"/>
    <col min="2" max="2" width="13.125" style="2" customWidth="1"/>
    <col min="3" max="4" width="12.375" style="2" customWidth="1"/>
    <col min="5" max="5" width="13.875" style="15" customWidth="1"/>
    <col min="6" max="6" width="16.375" style="2" customWidth="1"/>
    <col min="7" max="7" width="14.125" style="15" customWidth="1"/>
    <col min="8" max="16384" width="9" style="2"/>
  </cols>
  <sheetData>
    <row r="1" spans="1:12" ht="18.75" x14ac:dyDescent="0.2">
      <c r="A1" s="22" t="s">
        <v>102</v>
      </c>
    </row>
    <row r="2" spans="1:12" ht="42.75" customHeight="1" x14ac:dyDescent="0.2">
      <c r="A2" s="21" t="s">
        <v>100</v>
      </c>
      <c r="B2" s="21"/>
      <c r="C2" s="21"/>
      <c r="D2" s="21"/>
      <c r="E2" s="21"/>
      <c r="F2" s="21"/>
      <c r="G2" s="21"/>
    </row>
    <row r="3" spans="1:12" ht="41.25" customHeight="1" x14ac:dyDescent="0.2">
      <c r="A3" s="3" t="s">
        <v>0</v>
      </c>
      <c r="B3" s="4" t="s">
        <v>1</v>
      </c>
      <c r="C3" s="18" t="s">
        <v>2</v>
      </c>
      <c r="D3" s="18" t="s">
        <v>3</v>
      </c>
      <c r="E3" s="18" t="s">
        <v>4</v>
      </c>
      <c r="F3" s="5" t="s">
        <v>5</v>
      </c>
      <c r="G3" s="1" t="s">
        <v>101</v>
      </c>
    </row>
    <row r="4" spans="1:12" ht="15" customHeight="1" x14ac:dyDescent="0.2">
      <c r="A4" s="20" t="s">
        <v>6</v>
      </c>
      <c r="B4" s="6" t="s">
        <v>7</v>
      </c>
      <c r="C4" s="6">
        <v>66</v>
      </c>
      <c r="D4" s="6">
        <v>43</v>
      </c>
      <c r="E4" s="7">
        <f>D4/C4</f>
        <v>0.65151515151515149</v>
      </c>
      <c r="F4" s="6">
        <v>0</v>
      </c>
      <c r="G4" s="16">
        <v>1</v>
      </c>
    </row>
    <row r="5" spans="1:12" ht="15" customHeight="1" x14ac:dyDescent="0.2">
      <c r="A5" s="20"/>
      <c r="B5" s="6" t="s">
        <v>8</v>
      </c>
      <c r="C5" s="6">
        <v>33</v>
      </c>
      <c r="D5" s="6">
        <v>33</v>
      </c>
      <c r="E5" s="7">
        <f t="shared" ref="E5:E68" si="0">D5/C5</f>
        <v>1</v>
      </c>
      <c r="F5" s="6">
        <v>32</v>
      </c>
      <c r="G5" s="7">
        <f>+D5/F5</f>
        <v>1.03125</v>
      </c>
    </row>
    <row r="6" spans="1:12" ht="15" customHeight="1" x14ac:dyDescent="0.2">
      <c r="A6" s="20"/>
      <c r="B6" s="6" t="s">
        <v>9</v>
      </c>
      <c r="C6" s="6">
        <v>717</v>
      </c>
      <c r="D6" s="6">
        <v>551</v>
      </c>
      <c r="E6" s="7">
        <f t="shared" si="0"/>
        <v>0.76847977684797764</v>
      </c>
      <c r="F6" s="6">
        <v>558</v>
      </c>
      <c r="G6" s="7">
        <f t="shared" ref="G6:G69" si="1">+D6/F6</f>
        <v>0.98745519713261654</v>
      </c>
      <c r="J6" s="8"/>
    </row>
    <row r="7" spans="1:12" ht="15" customHeight="1" x14ac:dyDescent="0.2">
      <c r="A7" s="20"/>
      <c r="B7" s="6" t="s">
        <v>10</v>
      </c>
      <c r="C7" s="6">
        <v>178</v>
      </c>
      <c r="D7" s="6">
        <v>148</v>
      </c>
      <c r="E7" s="7">
        <f t="shared" si="0"/>
        <v>0.8314606741573034</v>
      </c>
      <c r="F7" s="6">
        <v>151</v>
      </c>
      <c r="G7" s="7">
        <f t="shared" si="1"/>
        <v>0.98013245033112584</v>
      </c>
    </row>
    <row r="8" spans="1:12" ht="15" customHeight="1" x14ac:dyDescent="0.2">
      <c r="A8" s="20"/>
      <c r="B8" s="9" t="s">
        <v>11</v>
      </c>
      <c r="C8" s="9">
        <v>899</v>
      </c>
      <c r="D8" s="9">
        <v>633</v>
      </c>
      <c r="E8" s="10">
        <f t="shared" si="0"/>
        <v>0.70411568409343717</v>
      </c>
      <c r="F8" s="6">
        <v>602</v>
      </c>
      <c r="G8" s="7">
        <f t="shared" si="1"/>
        <v>1.0514950166112957</v>
      </c>
    </row>
    <row r="9" spans="1:12" ht="15" customHeight="1" x14ac:dyDescent="0.2">
      <c r="A9" s="20"/>
      <c r="B9" s="3" t="s">
        <v>12</v>
      </c>
      <c r="C9" s="3">
        <f>SUM(C4:C8)</f>
        <v>1893</v>
      </c>
      <c r="D9" s="3">
        <f t="shared" ref="D9:F9" si="2">SUM(D4:D8)</f>
        <v>1408</v>
      </c>
      <c r="E9" s="11">
        <f t="shared" si="0"/>
        <v>0.74379292128895935</v>
      </c>
      <c r="F9" s="4">
        <f t="shared" si="2"/>
        <v>1343</v>
      </c>
      <c r="G9" s="17">
        <f t="shared" si="1"/>
        <v>1.0483991064780342</v>
      </c>
    </row>
    <row r="10" spans="1:12" ht="15" customHeight="1" x14ac:dyDescent="0.2">
      <c r="A10" s="20" t="s">
        <v>13</v>
      </c>
      <c r="B10" s="9" t="s">
        <v>14</v>
      </c>
      <c r="C10" s="9">
        <v>181</v>
      </c>
      <c r="D10" s="9">
        <v>170</v>
      </c>
      <c r="E10" s="10">
        <f t="shared" si="0"/>
        <v>0.93922651933701662</v>
      </c>
      <c r="F10" s="6">
        <v>177</v>
      </c>
      <c r="G10" s="7">
        <f t="shared" si="1"/>
        <v>0.96045197740112997</v>
      </c>
      <c r="K10" s="12"/>
      <c r="L10" s="12"/>
    </row>
    <row r="11" spans="1:12" ht="15" customHeight="1" x14ac:dyDescent="0.2">
      <c r="A11" s="20"/>
      <c r="B11" s="9" t="s">
        <v>15</v>
      </c>
      <c r="C11" s="9">
        <v>737</v>
      </c>
      <c r="D11" s="9">
        <v>634</v>
      </c>
      <c r="E11" s="10">
        <f t="shared" si="0"/>
        <v>0.86024423337856171</v>
      </c>
      <c r="F11" s="6">
        <v>677</v>
      </c>
      <c r="G11" s="7">
        <f t="shared" si="1"/>
        <v>0.93648449039881831</v>
      </c>
      <c r="K11" s="12"/>
      <c r="L11" s="12"/>
    </row>
    <row r="12" spans="1:12" ht="15" customHeight="1" x14ac:dyDescent="0.2">
      <c r="A12" s="20"/>
      <c r="B12" s="9" t="s">
        <v>16</v>
      </c>
      <c r="C12" s="9">
        <v>765</v>
      </c>
      <c r="D12" s="9">
        <v>430</v>
      </c>
      <c r="E12" s="10">
        <f t="shared" si="0"/>
        <v>0.56209150326797386</v>
      </c>
      <c r="F12" s="6">
        <v>428</v>
      </c>
      <c r="G12" s="7">
        <f t="shared" si="1"/>
        <v>1.0046728971962617</v>
      </c>
      <c r="K12" s="12"/>
      <c r="L12" s="12"/>
    </row>
    <row r="13" spans="1:12" ht="15" customHeight="1" x14ac:dyDescent="0.2">
      <c r="A13" s="20"/>
      <c r="B13" s="3" t="s">
        <v>12</v>
      </c>
      <c r="C13" s="3">
        <f>SUM(C10:C12)</f>
        <v>1683</v>
      </c>
      <c r="D13" s="3">
        <f t="shared" ref="D13:F13" si="3">SUM(D10:D12)</f>
        <v>1234</v>
      </c>
      <c r="E13" s="11">
        <f t="shared" si="0"/>
        <v>0.73321449792038029</v>
      </c>
      <c r="F13" s="4">
        <f t="shared" si="3"/>
        <v>1282</v>
      </c>
      <c r="G13" s="17">
        <f t="shared" si="1"/>
        <v>0.96255850234009366</v>
      </c>
      <c r="K13" s="12"/>
      <c r="L13" s="12"/>
    </row>
    <row r="14" spans="1:12" ht="15" customHeight="1" x14ac:dyDescent="0.2">
      <c r="A14" s="20" t="s">
        <v>17</v>
      </c>
      <c r="B14" s="9" t="s">
        <v>18</v>
      </c>
      <c r="C14" s="9">
        <v>2319</v>
      </c>
      <c r="D14" s="9">
        <v>1994</v>
      </c>
      <c r="E14" s="10">
        <f t="shared" si="0"/>
        <v>0.85985338507977571</v>
      </c>
      <c r="F14" s="6">
        <v>2179</v>
      </c>
      <c r="G14" s="7">
        <f t="shared" si="1"/>
        <v>0.91509866911427262</v>
      </c>
      <c r="K14" s="12"/>
      <c r="L14" s="12"/>
    </row>
    <row r="15" spans="1:12" ht="15" customHeight="1" x14ac:dyDescent="0.2">
      <c r="A15" s="20"/>
      <c r="B15" s="9" t="s">
        <v>19</v>
      </c>
      <c r="C15" s="9">
        <v>259</v>
      </c>
      <c r="D15" s="9">
        <v>124</v>
      </c>
      <c r="E15" s="10">
        <f t="shared" si="0"/>
        <v>0.47876447876447875</v>
      </c>
      <c r="F15" s="6">
        <v>51</v>
      </c>
      <c r="G15" s="7">
        <f t="shared" si="1"/>
        <v>2.4313725490196076</v>
      </c>
      <c r="K15" s="12"/>
      <c r="L15" s="12"/>
    </row>
    <row r="16" spans="1:12" ht="15" customHeight="1" x14ac:dyDescent="0.2">
      <c r="A16" s="20"/>
      <c r="B16" s="9" t="s">
        <v>20</v>
      </c>
      <c r="C16" s="9">
        <v>3250</v>
      </c>
      <c r="D16" s="9">
        <v>2783</v>
      </c>
      <c r="E16" s="10">
        <f t="shared" si="0"/>
        <v>0.85630769230769233</v>
      </c>
      <c r="F16" s="6">
        <v>2636</v>
      </c>
      <c r="G16" s="7">
        <f t="shared" si="1"/>
        <v>1.0557663125948407</v>
      </c>
      <c r="K16" s="12"/>
      <c r="L16" s="12"/>
    </row>
    <row r="17" spans="1:12" ht="15" customHeight="1" x14ac:dyDescent="0.2">
      <c r="A17" s="20"/>
      <c r="B17" s="9" t="s">
        <v>21</v>
      </c>
      <c r="C17" s="9">
        <v>1141</v>
      </c>
      <c r="D17" s="9">
        <v>833</v>
      </c>
      <c r="E17" s="10">
        <f t="shared" si="0"/>
        <v>0.73006134969325154</v>
      </c>
      <c r="F17" s="6">
        <v>805</v>
      </c>
      <c r="G17" s="7">
        <f t="shared" si="1"/>
        <v>1.0347826086956522</v>
      </c>
      <c r="K17" s="12"/>
      <c r="L17" s="12"/>
    </row>
    <row r="18" spans="1:12" ht="15" customHeight="1" x14ac:dyDescent="0.2">
      <c r="A18" s="20"/>
      <c r="B18" s="9" t="s">
        <v>22</v>
      </c>
      <c r="C18" s="9">
        <v>2119</v>
      </c>
      <c r="D18" s="9">
        <v>1295</v>
      </c>
      <c r="E18" s="10">
        <f t="shared" si="0"/>
        <v>0.61113732892873995</v>
      </c>
      <c r="F18" s="6">
        <v>1656</v>
      </c>
      <c r="G18" s="7">
        <f t="shared" si="1"/>
        <v>0.78200483091787443</v>
      </c>
      <c r="K18" s="12"/>
      <c r="L18" s="12"/>
    </row>
    <row r="19" spans="1:12" ht="15" customHeight="1" x14ac:dyDescent="0.2">
      <c r="A19" s="20"/>
      <c r="B19" s="9" t="s">
        <v>23</v>
      </c>
      <c r="C19" s="9">
        <v>2482</v>
      </c>
      <c r="D19" s="9">
        <v>2216</v>
      </c>
      <c r="E19" s="10">
        <f t="shared" si="0"/>
        <v>0.89282836422240131</v>
      </c>
      <c r="F19" s="6">
        <v>1774</v>
      </c>
      <c r="G19" s="7">
        <f t="shared" si="1"/>
        <v>1.2491544532130778</v>
      </c>
      <c r="K19" s="12"/>
      <c r="L19" s="12"/>
    </row>
    <row r="20" spans="1:12" ht="15" customHeight="1" x14ac:dyDescent="0.2">
      <c r="A20" s="20"/>
      <c r="B20" s="9" t="s">
        <v>24</v>
      </c>
      <c r="C20" s="9">
        <v>301</v>
      </c>
      <c r="D20" s="9">
        <v>223</v>
      </c>
      <c r="E20" s="10">
        <f t="shared" si="0"/>
        <v>0.74086378737541525</v>
      </c>
      <c r="F20" s="6">
        <v>203</v>
      </c>
      <c r="G20" s="7">
        <f t="shared" si="1"/>
        <v>1.0985221674876848</v>
      </c>
      <c r="K20" s="12"/>
      <c r="L20" s="12"/>
    </row>
    <row r="21" spans="1:12" ht="15" customHeight="1" x14ac:dyDescent="0.2">
      <c r="A21" s="20"/>
      <c r="B21" s="3" t="s">
        <v>12</v>
      </c>
      <c r="C21" s="3">
        <f>SUM(C14:C20)</f>
        <v>11871</v>
      </c>
      <c r="D21" s="3">
        <f t="shared" ref="D21:F21" si="4">SUM(D14:D20)</f>
        <v>9468</v>
      </c>
      <c r="E21" s="11">
        <f t="shared" si="0"/>
        <v>0.79757391963608792</v>
      </c>
      <c r="F21" s="4">
        <f t="shared" si="4"/>
        <v>9304</v>
      </c>
      <c r="G21" s="17">
        <f t="shared" si="1"/>
        <v>1.0176268271711093</v>
      </c>
      <c r="K21" s="12"/>
      <c r="L21" s="12"/>
    </row>
    <row r="22" spans="1:12" ht="15" customHeight="1" x14ac:dyDescent="0.2">
      <c r="A22" s="20" t="s">
        <v>25</v>
      </c>
      <c r="B22" s="9" t="s">
        <v>26</v>
      </c>
      <c r="C22" s="9">
        <v>1589</v>
      </c>
      <c r="D22" s="9">
        <v>1536</v>
      </c>
      <c r="E22" s="10">
        <f t="shared" si="0"/>
        <v>0.96664568911264948</v>
      </c>
      <c r="F22" s="6">
        <v>1589</v>
      </c>
      <c r="G22" s="7">
        <f t="shared" si="1"/>
        <v>0.96664568911264948</v>
      </c>
      <c r="K22" s="12"/>
      <c r="L22" s="12"/>
    </row>
    <row r="23" spans="1:12" ht="15" customHeight="1" x14ac:dyDescent="0.2">
      <c r="A23" s="20"/>
      <c r="B23" s="6" t="s">
        <v>27</v>
      </c>
      <c r="C23" s="6">
        <v>213</v>
      </c>
      <c r="D23" s="6">
        <v>177</v>
      </c>
      <c r="E23" s="7">
        <f t="shared" si="0"/>
        <v>0.83098591549295775</v>
      </c>
      <c r="F23" s="6">
        <v>169</v>
      </c>
      <c r="G23" s="7">
        <f t="shared" si="1"/>
        <v>1.0473372781065089</v>
      </c>
      <c r="K23" s="12"/>
      <c r="L23" s="12"/>
    </row>
    <row r="24" spans="1:12" ht="15" customHeight="1" x14ac:dyDescent="0.2">
      <c r="A24" s="20"/>
      <c r="B24" s="6" t="s">
        <v>28</v>
      </c>
      <c r="C24" s="6">
        <v>29</v>
      </c>
      <c r="D24" s="6">
        <v>18</v>
      </c>
      <c r="E24" s="7">
        <f t="shared" si="0"/>
        <v>0.62068965517241381</v>
      </c>
      <c r="F24" s="6">
        <v>18</v>
      </c>
      <c r="G24" s="7">
        <f t="shared" si="1"/>
        <v>1</v>
      </c>
      <c r="K24" s="12"/>
      <c r="L24" s="12"/>
    </row>
    <row r="25" spans="1:12" ht="15" customHeight="1" x14ac:dyDescent="0.2">
      <c r="A25" s="20"/>
      <c r="B25" s="6" t="s">
        <v>29</v>
      </c>
      <c r="C25" s="6">
        <v>1330</v>
      </c>
      <c r="D25" s="6">
        <v>964</v>
      </c>
      <c r="E25" s="7">
        <f t="shared" si="0"/>
        <v>0.72481203007518802</v>
      </c>
      <c r="F25" s="6">
        <v>972</v>
      </c>
      <c r="G25" s="7">
        <f t="shared" si="1"/>
        <v>0.99176954732510292</v>
      </c>
      <c r="K25" s="12"/>
      <c r="L25" s="12"/>
    </row>
    <row r="26" spans="1:12" ht="15" customHeight="1" x14ac:dyDescent="0.2">
      <c r="A26" s="20"/>
      <c r="B26" s="6" t="s">
        <v>30</v>
      </c>
      <c r="C26" s="6">
        <v>691</v>
      </c>
      <c r="D26" s="6">
        <v>460</v>
      </c>
      <c r="E26" s="7">
        <f t="shared" si="0"/>
        <v>0.66570188133140373</v>
      </c>
      <c r="F26" s="6">
        <v>540</v>
      </c>
      <c r="G26" s="7">
        <f t="shared" si="1"/>
        <v>0.85185185185185186</v>
      </c>
      <c r="K26" s="12"/>
      <c r="L26" s="12"/>
    </row>
    <row r="27" spans="1:12" ht="15" customHeight="1" x14ac:dyDescent="0.2">
      <c r="A27" s="20"/>
      <c r="B27" s="6" t="s">
        <v>31</v>
      </c>
      <c r="C27" s="6">
        <v>658</v>
      </c>
      <c r="D27" s="6">
        <v>545</v>
      </c>
      <c r="E27" s="7">
        <f t="shared" si="0"/>
        <v>0.82826747720364746</v>
      </c>
      <c r="F27" s="6">
        <v>524</v>
      </c>
      <c r="G27" s="7">
        <f t="shared" si="1"/>
        <v>1.0400763358778626</v>
      </c>
      <c r="K27" s="12"/>
      <c r="L27" s="12"/>
    </row>
    <row r="28" spans="1:12" ht="15" customHeight="1" x14ac:dyDescent="0.2">
      <c r="A28" s="20"/>
      <c r="B28" s="6" t="s">
        <v>32</v>
      </c>
      <c r="C28" s="6">
        <v>361</v>
      </c>
      <c r="D28" s="6">
        <v>311</v>
      </c>
      <c r="E28" s="7">
        <f t="shared" si="0"/>
        <v>0.86149584487534625</v>
      </c>
      <c r="F28" s="6">
        <v>312</v>
      </c>
      <c r="G28" s="7">
        <f t="shared" si="1"/>
        <v>0.99679487179487181</v>
      </c>
      <c r="K28" s="12"/>
      <c r="L28" s="12"/>
    </row>
    <row r="29" spans="1:12" ht="15" customHeight="1" x14ac:dyDescent="0.2">
      <c r="A29" s="20"/>
      <c r="B29" s="6" t="s">
        <v>33</v>
      </c>
      <c r="C29" s="6">
        <v>692</v>
      </c>
      <c r="D29" s="6">
        <v>685</v>
      </c>
      <c r="E29" s="7">
        <f t="shared" si="0"/>
        <v>0.98988439306358378</v>
      </c>
      <c r="F29" s="6">
        <v>435</v>
      </c>
      <c r="G29" s="7">
        <f t="shared" si="1"/>
        <v>1.5747126436781609</v>
      </c>
      <c r="K29" s="12"/>
      <c r="L29" s="12"/>
    </row>
    <row r="30" spans="1:12" ht="15" customHeight="1" x14ac:dyDescent="0.2">
      <c r="A30" s="20"/>
      <c r="B30" s="6" t="s">
        <v>34</v>
      </c>
      <c r="C30" s="6">
        <v>74</v>
      </c>
      <c r="D30" s="6">
        <v>23</v>
      </c>
      <c r="E30" s="7">
        <f t="shared" si="0"/>
        <v>0.3108108108108108</v>
      </c>
      <c r="F30" s="6">
        <v>23</v>
      </c>
      <c r="G30" s="7">
        <f t="shared" si="1"/>
        <v>1</v>
      </c>
      <c r="K30" s="12"/>
      <c r="L30" s="12"/>
    </row>
    <row r="31" spans="1:12" ht="15" customHeight="1" x14ac:dyDescent="0.2">
      <c r="A31" s="20"/>
      <c r="B31" s="3" t="s">
        <v>12</v>
      </c>
      <c r="C31" s="3">
        <f>SUM(C22:C30)</f>
        <v>5637</v>
      </c>
      <c r="D31" s="3">
        <f t="shared" ref="D31:F31" si="5">SUM(D22:D30)</f>
        <v>4719</v>
      </c>
      <c r="E31" s="11">
        <f t="shared" si="0"/>
        <v>0.83714741883980837</v>
      </c>
      <c r="F31" s="4">
        <f t="shared" si="5"/>
        <v>4582</v>
      </c>
      <c r="G31" s="17">
        <f t="shared" si="1"/>
        <v>1.0298996071584461</v>
      </c>
      <c r="K31" s="12"/>
      <c r="L31" s="12"/>
    </row>
    <row r="32" spans="1:12" ht="15" customHeight="1" x14ac:dyDescent="0.2">
      <c r="A32" s="20" t="s">
        <v>35</v>
      </c>
      <c r="B32" s="6" t="s">
        <v>36</v>
      </c>
      <c r="C32" s="6">
        <v>1</v>
      </c>
      <c r="D32" s="6">
        <v>1</v>
      </c>
      <c r="E32" s="7">
        <f t="shared" si="0"/>
        <v>1</v>
      </c>
      <c r="F32" s="6">
        <v>1</v>
      </c>
      <c r="G32" s="7">
        <f t="shared" si="1"/>
        <v>1</v>
      </c>
      <c r="K32" s="12"/>
      <c r="L32" s="12"/>
    </row>
    <row r="33" spans="1:7" ht="15" customHeight="1" x14ac:dyDescent="0.2">
      <c r="A33" s="20"/>
      <c r="B33" s="6" t="s">
        <v>37</v>
      </c>
      <c r="C33" s="6">
        <v>266</v>
      </c>
      <c r="D33" s="6">
        <v>266</v>
      </c>
      <c r="E33" s="7">
        <f t="shared" si="0"/>
        <v>1</v>
      </c>
      <c r="F33" s="6">
        <v>266</v>
      </c>
      <c r="G33" s="7">
        <f t="shared" si="1"/>
        <v>1</v>
      </c>
    </row>
    <row r="34" spans="1:7" ht="15" customHeight="1" x14ac:dyDescent="0.2">
      <c r="A34" s="20"/>
      <c r="B34" s="6" t="s">
        <v>38</v>
      </c>
      <c r="C34" s="6">
        <v>13</v>
      </c>
      <c r="D34" s="6">
        <v>13</v>
      </c>
      <c r="E34" s="7">
        <f t="shared" si="0"/>
        <v>1</v>
      </c>
      <c r="F34" s="6">
        <v>13</v>
      </c>
      <c r="G34" s="7">
        <f t="shared" si="1"/>
        <v>1</v>
      </c>
    </row>
    <row r="35" spans="1:7" ht="15" customHeight="1" x14ac:dyDescent="0.2">
      <c r="A35" s="20"/>
      <c r="B35" s="6" t="s">
        <v>39</v>
      </c>
      <c r="C35" s="6">
        <v>7</v>
      </c>
      <c r="D35" s="6">
        <v>7</v>
      </c>
      <c r="E35" s="7">
        <f t="shared" si="0"/>
        <v>1</v>
      </c>
      <c r="F35" s="6">
        <v>7</v>
      </c>
      <c r="G35" s="7">
        <f t="shared" si="1"/>
        <v>1</v>
      </c>
    </row>
    <row r="36" spans="1:7" ht="15" customHeight="1" x14ac:dyDescent="0.2">
      <c r="A36" s="20"/>
      <c r="B36" s="6" t="s">
        <v>40</v>
      </c>
      <c r="C36" s="6">
        <v>60</v>
      </c>
      <c r="D36" s="6">
        <v>60</v>
      </c>
      <c r="E36" s="7">
        <f t="shared" si="0"/>
        <v>1</v>
      </c>
      <c r="F36" s="6">
        <v>53</v>
      </c>
      <c r="G36" s="7">
        <f t="shared" si="1"/>
        <v>1.1320754716981132</v>
      </c>
    </row>
    <row r="37" spans="1:7" ht="15" customHeight="1" x14ac:dyDescent="0.2">
      <c r="A37" s="20"/>
      <c r="B37" s="6" t="s">
        <v>41</v>
      </c>
      <c r="C37" s="6">
        <v>240</v>
      </c>
      <c r="D37" s="6">
        <v>240</v>
      </c>
      <c r="E37" s="7">
        <f t="shared" si="0"/>
        <v>1</v>
      </c>
      <c r="F37" s="6">
        <v>240</v>
      </c>
      <c r="G37" s="7">
        <f t="shared" si="1"/>
        <v>1</v>
      </c>
    </row>
    <row r="38" spans="1:7" ht="15" customHeight="1" x14ac:dyDescent="0.2">
      <c r="A38" s="20"/>
      <c r="B38" s="6" t="s">
        <v>42</v>
      </c>
      <c r="C38" s="6">
        <v>149</v>
      </c>
      <c r="D38" s="6">
        <v>141</v>
      </c>
      <c r="E38" s="7">
        <f t="shared" si="0"/>
        <v>0.94630872483221473</v>
      </c>
      <c r="F38" s="6">
        <v>141</v>
      </c>
      <c r="G38" s="7">
        <f t="shared" si="1"/>
        <v>1</v>
      </c>
    </row>
    <row r="39" spans="1:7" ht="15" customHeight="1" x14ac:dyDescent="0.2">
      <c r="A39" s="20"/>
      <c r="B39" s="3" t="s">
        <v>12</v>
      </c>
      <c r="C39" s="3">
        <f>SUM(C32:C38)</f>
        <v>736</v>
      </c>
      <c r="D39" s="3">
        <f t="shared" ref="D39:F39" si="6">SUM(D32:D38)</f>
        <v>728</v>
      </c>
      <c r="E39" s="11">
        <f t="shared" si="0"/>
        <v>0.98913043478260865</v>
      </c>
      <c r="F39" s="4">
        <f t="shared" si="6"/>
        <v>721</v>
      </c>
      <c r="G39" s="17">
        <f t="shared" si="1"/>
        <v>1.0097087378640777</v>
      </c>
    </row>
    <row r="40" spans="1:7" ht="15" customHeight="1" x14ac:dyDescent="0.2">
      <c r="A40" s="13" t="s">
        <v>43</v>
      </c>
      <c r="B40" s="4" t="s">
        <v>43</v>
      </c>
      <c r="C40" s="4">
        <v>678</v>
      </c>
      <c r="D40" s="4">
        <v>450</v>
      </c>
      <c r="E40" s="17">
        <f t="shared" si="0"/>
        <v>0.66371681415929207</v>
      </c>
      <c r="F40" s="4">
        <v>528</v>
      </c>
      <c r="G40" s="17">
        <f t="shared" si="1"/>
        <v>0.85227272727272729</v>
      </c>
    </row>
    <row r="41" spans="1:7" ht="15" customHeight="1" x14ac:dyDescent="0.2">
      <c r="A41" s="20" t="s">
        <v>44</v>
      </c>
      <c r="B41" s="6" t="s">
        <v>45</v>
      </c>
      <c r="C41" s="6">
        <v>1</v>
      </c>
      <c r="D41" s="6">
        <v>1</v>
      </c>
      <c r="E41" s="7">
        <f t="shared" si="0"/>
        <v>1</v>
      </c>
      <c r="F41" s="6">
        <v>1</v>
      </c>
      <c r="G41" s="7">
        <f t="shared" si="1"/>
        <v>1</v>
      </c>
    </row>
    <row r="42" spans="1:7" ht="15" customHeight="1" x14ac:dyDescent="0.2">
      <c r="A42" s="20"/>
      <c r="B42" s="6" t="s">
        <v>46</v>
      </c>
      <c r="C42" s="6">
        <v>2</v>
      </c>
      <c r="D42" s="6">
        <v>2</v>
      </c>
      <c r="E42" s="7">
        <f t="shared" si="0"/>
        <v>1</v>
      </c>
      <c r="F42" s="6">
        <v>2</v>
      </c>
      <c r="G42" s="7">
        <f t="shared" si="1"/>
        <v>1</v>
      </c>
    </row>
    <row r="43" spans="1:7" ht="15" customHeight="1" x14ac:dyDescent="0.2">
      <c r="A43" s="20"/>
      <c r="B43" s="6" t="s">
        <v>47</v>
      </c>
      <c r="C43" s="6">
        <v>54</v>
      </c>
      <c r="D43" s="6">
        <v>51</v>
      </c>
      <c r="E43" s="7">
        <f t="shared" si="0"/>
        <v>0.94444444444444442</v>
      </c>
      <c r="F43" s="6">
        <v>51</v>
      </c>
      <c r="G43" s="7">
        <f t="shared" si="1"/>
        <v>1</v>
      </c>
    </row>
    <row r="44" spans="1:7" ht="15" customHeight="1" x14ac:dyDescent="0.2">
      <c r="A44" s="20"/>
      <c r="B44" s="6" t="s">
        <v>48</v>
      </c>
      <c r="C44" s="6">
        <v>29</v>
      </c>
      <c r="D44" s="6">
        <v>24</v>
      </c>
      <c r="E44" s="7">
        <f t="shared" si="0"/>
        <v>0.82758620689655171</v>
      </c>
      <c r="F44" s="6">
        <v>24</v>
      </c>
      <c r="G44" s="7">
        <f t="shared" si="1"/>
        <v>1</v>
      </c>
    </row>
    <row r="45" spans="1:7" ht="15" customHeight="1" x14ac:dyDescent="0.2">
      <c r="A45" s="20"/>
      <c r="B45" s="3" t="s">
        <v>12</v>
      </c>
      <c r="C45" s="3">
        <f>SUM(C41:C44)</f>
        <v>86</v>
      </c>
      <c r="D45" s="3">
        <f t="shared" ref="D45:F45" si="7">SUM(D41:D44)</f>
        <v>78</v>
      </c>
      <c r="E45" s="11">
        <f t="shared" si="0"/>
        <v>0.90697674418604646</v>
      </c>
      <c r="F45" s="4">
        <f t="shared" si="7"/>
        <v>78</v>
      </c>
      <c r="G45" s="17">
        <f t="shared" si="1"/>
        <v>1</v>
      </c>
    </row>
    <row r="46" spans="1:7" ht="13.5" customHeight="1" x14ac:dyDescent="0.2">
      <c r="A46" s="20" t="s">
        <v>49</v>
      </c>
      <c r="B46" s="6" t="s">
        <v>50</v>
      </c>
      <c r="C46" s="6">
        <v>705</v>
      </c>
      <c r="D46" s="6">
        <v>672</v>
      </c>
      <c r="E46" s="7">
        <f t="shared" si="0"/>
        <v>0.95319148936170217</v>
      </c>
      <c r="F46" s="6">
        <v>633</v>
      </c>
      <c r="G46" s="7">
        <f t="shared" si="1"/>
        <v>1.061611374407583</v>
      </c>
    </row>
    <row r="47" spans="1:7" ht="13.5" customHeight="1" x14ac:dyDescent="0.2">
      <c r="A47" s="20"/>
      <c r="B47" s="6" t="s">
        <v>51</v>
      </c>
      <c r="C47" s="6">
        <v>469</v>
      </c>
      <c r="D47" s="6">
        <v>440</v>
      </c>
      <c r="E47" s="7">
        <f t="shared" si="0"/>
        <v>0.93816631130063965</v>
      </c>
      <c r="F47" s="6">
        <v>288</v>
      </c>
      <c r="G47" s="7">
        <f t="shared" si="1"/>
        <v>1.5277777777777777</v>
      </c>
    </row>
    <row r="48" spans="1:7" ht="13.5" customHeight="1" x14ac:dyDescent="0.2">
      <c r="A48" s="20"/>
      <c r="B48" s="6" t="s">
        <v>52</v>
      </c>
      <c r="C48" s="6">
        <v>408</v>
      </c>
      <c r="D48" s="6">
        <v>161</v>
      </c>
      <c r="E48" s="7">
        <f t="shared" si="0"/>
        <v>0.39460784313725489</v>
      </c>
      <c r="F48" s="6">
        <v>160</v>
      </c>
      <c r="G48" s="7">
        <f t="shared" si="1"/>
        <v>1.0062500000000001</v>
      </c>
    </row>
    <row r="49" spans="1:7" ht="13.5" customHeight="1" x14ac:dyDescent="0.2">
      <c r="A49" s="20"/>
      <c r="B49" s="6" t="s">
        <v>53</v>
      </c>
      <c r="C49" s="6">
        <v>663</v>
      </c>
      <c r="D49" s="6">
        <v>614</v>
      </c>
      <c r="E49" s="7">
        <f t="shared" si="0"/>
        <v>0.92609351432880849</v>
      </c>
      <c r="F49" s="6">
        <v>610</v>
      </c>
      <c r="G49" s="7">
        <f t="shared" si="1"/>
        <v>1.0065573770491802</v>
      </c>
    </row>
    <row r="50" spans="1:7" x14ac:dyDescent="0.2">
      <c r="A50" s="20"/>
      <c r="B50" s="6" t="s">
        <v>54</v>
      </c>
      <c r="C50" s="6">
        <v>544</v>
      </c>
      <c r="D50" s="6">
        <v>410</v>
      </c>
      <c r="E50" s="7">
        <f t="shared" si="0"/>
        <v>0.75367647058823528</v>
      </c>
      <c r="F50" s="6">
        <v>460</v>
      </c>
      <c r="G50" s="7">
        <f t="shared" si="1"/>
        <v>0.89130434782608692</v>
      </c>
    </row>
    <row r="51" spans="1:7" x14ac:dyDescent="0.2">
      <c r="A51" s="20"/>
      <c r="B51" s="6" t="s">
        <v>55</v>
      </c>
      <c r="C51" s="6">
        <v>760</v>
      </c>
      <c r="D51" s="6">
        <v>613</v>
      </c>
      <c r="E51" s="7">
        <f t="shared" si="0"/>
        <v>0.80657894736842106</v>
      </c>
      <c r="F51" s="6">
        <v>613</v>
      </c>
      <c r="G51" s="7">
        <f t="shared" si="1"/>
        <v>1</v>
      </c>
    </row>
    <row r="52" spans="1:7" x14ac:dyDescent="0.2">
      <c r="A52" s="20"/>
      <c r="B52" s="6" t="s">
        <v>56</v>
      </c>
      <c r="C52" s="6">
        <v>921</v>
      </c>
      <c r="D52" s="6">
        <v>889</v>
      </c>
      <c r="E52" s="7">
        <f t="shared" si="0"/>
        <v>0.96525515743756785</v>
      </c>
      <c r="F52" s="6">
        <v>850</v>
      </c>
      <c r="G52" s="7">
        <f t="shared" si="1"/>
        <v>1.0458823529411765</v>
      </c>
    </row>
    <row r="53" spans="1:7" x14ac:dyDescent="0.2">
      <c r="A53" s="20"/>
      <c r="B53" s="3" t="s">
        <v>12</v>
      </c>
      <c r="C53" s="3">
        <f>SUM(C46:C52)</f>
        <v>4470</v>
      </c>
      <c r="D53" s="3">
        <f t="shared" ref="D53:F53" si="8">SUM(D46:D52)</f>
        <v>3799</v>
      </c>
      <c r="E53" s="11">
        <f t="shared" si="0"/>
        <v>0.84988814317673378</v>
      </c>
      <c r="F53" s="4">
        <f t="shared" si="8"/>
        <v>3614</v>
      </c>
      <c r="G53" s="17">
        <f t="shared" si="1"/>
        <v>1.0511898173768677</v>
      </c>
    </row>
    <row r="54" spans="1:7" x14ac:dyDescent="0.2">
      <c r="A54" s="20" t="s">
        <v>57</v>
      </c>
      <c r="B54" s="6" t="s">
        <v>58</v>
      </c>
      <c r="C54" s="6">
        <v>253</v>
      </c>
      <c r="D54" s="6">
        <v>232</v>
      </c>
      <c r="E54" s="7">
        <f t="shared" si="0"/>
        <v>0.91699604743083007</v>
      </c>
      <c r="F54" s="6">
        <v>242</v>
      </c>
      <c r="G54" s="7">
        <f t="shared" si="1"/>
        <v>0.95867768595041325</v>
      </c>
    </row>
    <row r="55" spans="1:7" x14ac:dyDescent="0.2">
      <c r="A55" s="20"/>
      <c r="B55" s="6" t="s">
        <v>59</v>
      </c>
      <c r="C55" s="6">
        <v>1643</v>
      </c>
      <c r="D55" s="6">
        <v>1319</v>
      </c>
      <c r="E55" s="7">
        <f t="shared" si="0"/>
        <v>0.80279975654290936</v>
      </c>
      <c r="F55" s="6">
        <v>1000</v>
      </c>
      <c r="G55" s="7">
        <f t="shared" si="1"/>
        <v>1.319</v>
      </c>
    </row>
    <row r="56" spans="1:7" x14ac:dyDescent="0.2">
      <c r="A56" s="20"/>
      <c r="B56" s="6" t="s">
        <v>60</v>
      </c>
      <c r="C56" s="6">
        <v>621</v>
      </c>
      <c r="D56" s="6">
        <v>149</v>
      </c>
      <c r="E56" s="7">
        <f t="shared" si="0"/>
        <v>0.23993558776167473</v>
      </c>
      <c r="F56" s="6">
        <v>350</v>
      </c>
      <c r="G56" s="7">
        <f t="shared" si="1"/>
        <v>0.42571428571428571</v>
      </c>
    </row>
    <row r="57" spans="1:7" x14ac:dyDescent="0.2">
      <c r="A57" s="20"/>
      <c r="B57" s="6" t="s">
        <v>61</v>
      </c>
      <c r="C57" s="6">
        <v>1572</v>
      </c>
      <c r="D57" s="6">
        <v>1553</v>
      </c>
      <c r="E57" s="7">
        <f t="shared" si="0"/>
        <v>0.9879134860050891</v>
      </c>
      <c r="F57" s="6">
        <v>786</v>
      </c>
      <c r="G57" s="7">
        <f t="shared" si="1"/>
        <v>1.9758269720101782</v>
      </c>
    </row>
    <row r="58" spans="1:7" x14ac:dyDescent="0.2">
      <c r="A58" s="20"/>
      <c r="B58" s="6" t="s">
        <v>62</v>
      </c>
      <c r="C58" s="6">
        <v>26</v>
      </c>
      <c r="D58" s="6">
        <v>19</v>
      </c>
      <c r="E58" s="7">
        <f t="shared" si="0"/>
        <v>0.73076923076923073</v>
      </c>
      <c r="F58" s="6">
        <v>26</v>
      </c>
      <c r="G58" s="7">
        <f t="shared" si="1"/>
        <v>0.73076923076923073</v>
      </c>
    </row>
    <row r="59" spans="1:7" x14ac:dyDescent="0.2">
      <c r="A59" s="20"/>
      <c r="B59" s="6" t="s">
        <v>63</v>
      </c>
      <c r="C59" s="6">
        <v>198</v>
      </c>
      <c r="D59" s="6">
        <v>89</v>
      </c>
      <c r="E59" s="7">
        <f t="shared" si="0"/>
        <v>0.4494949494949495</v>
      </c>
      <c r="F59" s="6">
        <v>90</v>
      </c>
      <c r="G59" s="7">
        <f t="shared" si="1"/>
        <v>0.98888888888888893</v>
      </c>
    </row>
    <row r="60" spans="1:7" x14ac:dyDescent="0.2">
      <c r="A60" s="20"/>
      <c r="B60" s="6" t="s">
        <v>64</v>
      </c>
      <c r="C60" s="6">
        <v>1066</v>
      </c>
      <c r="D60" s="6">
        <v>602</v>
      </c>
      <c r="E60" s="7">
        <f t="shared" si="0"/>
        <v>0.56472795497185746</v>
      </c>
      <c r="F60" s="6">
        <v>649</v>
      </c>
      <c r="G60" s="7">
        <f t="shared" si="1"/>
        <v>0.92758089368258856</v>
      </c>
    </row>
    <row r="61" spans="1:7" x14ac:dyDescent="0.2">
      <c r="A61" s="20"/>
      <c r="B61" s="6" t="s">
        <v>65</v>
      </c>
      <c r="C61" s="6">
        <v>2167</v>
      </c>
      <c r="D61" s="6">
        <v>627</v>
      </c>
      <c r="E61" s="7">
        <f t="shared" si="0"/>
        <v>0.28934010152284262</v>
      </c>
      <c r="F61" s="6">
        <v>1067</v>
      </c>
      <c r="G61" s="7">
        <f t="shared" si="1"/>
        <v>0.58762886597938147</v>
      </c>
    </row>
    <row r="62" spans="1:7" x14ac:dyDescent="0.2">
      <c r="A62" s="20"/>
      <c r="B62" s="6" t="s">
        <v>66</v>
      </c>
      <c r="C62" s="6">
        <v>748</v>
      </c>
      <c r="D62" s="6">
        <v>388</v>
      </c>
      <c r="E62" s="7">
        <f t="shared" si="0"/>
        <v>0.51871657754010692</v>
      </c>
      <c r="F62" s="6">
        <v>467</v>
      </c>
      <c r="G62" s="7">
        <f t="shared" si="1"/>
        <v>0.83083511777301933</v>
      </c>
    </row>
    <row r="63" spans="1:7" x14ac:dyDescent="0.2">
      <c r="A63" s="20"/>
      <c r="B63" s="3" t="s">
        <v>12</v>
      </c>
      <c r="C63" s="3">
        <f>SUM(C54:C62)</f>
        <v>8294</v>
      </c>
      <c r="D63" s="3">
        <f t="shared" ref="D63:F63" si="9">SUM(D54:D62)</f>
        <v>4978</v>
      </c>
      <c r="E63" s="11">
        <f t="shared" si="0"/>
        <v>0.60019291053773816</v>
      </c>
      <c r="F63" s="4">
        <f t="shared" si="9"/>
        <v>4677</v>
      </c>
      <c r="G63" s="17">
        <f t="shared" si="1"/>
        <v>1.0643574941201626</v>
      </c>
    </row>
    <row r="64" spans="1:7" x14ac:dyDescent="0.2">
      <c r="A64" s="20" t="s">
        <v>67</v>
      </c>
      <c r="B64" s="6" t="s">
        <v>68</v>
      </c>
      <c r="C64" s="6">
        <v>1208</v>
      </c>
      <c r="D64" s="6">
        <v>1207</v>
      </c>
      <c r="E64" s="7">
        <f t="shared" si="0"/>
        <v>0.9991721854304636</v>
      </c>
      <c r="F64" s="6">
        <v>1208</v>
      </c>
      <c r="G64" s="7">
        <f t="shared" si="1"/>
        <v>0.9991721854304636</v>
      </c>
    </row>
    <row r="65" spans="1:7" x14ac:dyDescent="0.2">
      <c r="A65" s="20"/>
      <c r="B65" s="6" t="s">
        <v>69</v>
      </c>
      <c r="C65" s="6">
        <v>430</v>
      </c>
      <c r="D65" s="6">
        <v>429</v>
      </c>
      <c r="E65" s="7">
        <f t="shared" si="0"/>
        <v>0.99767441860465111</v>
      </c>
      <c r="F65" s="6">
        <v>200</v>
      </c>
      <c r="G65" s="7">
        <f t="shared" si="1"/>
        <v>2.145</v>
      </c>
    </row>
    <row r="66" spans="1:7" x14ac:dyDescent="0.2">
      <c r="A66" s="20"/>
      <c r="B66" s="6" t="s">
        <v>70</v>
      </c>
      <c r="C66" s="6">
        <v>369</v>
      </c>
      <c r="D66" s="6">
        <v>368</v>
      </c>
      <c r="E66" s="7">
        <f t="shared" si="0"/>
        <v>0.99728997289972898</v>
      </c>
      <c r="F66" s="6">
        <v>257</v>
      </c>
      <c r="G66" s="7">
        <f t="shared" si="1"/>
        <v>1.4319066147859922</v>
      </c>
    </row>
    <row r="67" spans="1:7" x14ac:dyDescent="0.2">
      <c r="A67" s="20"/>
      <c r="B67" s="6" t="s">
        <v>71</v>
      </c>
      <c r="C67" s="6">
        <v>1757</v>
      </c>
      <c r="D67" s="6">
        <v>692</v>
      </c>
      <c r="E67" s="7">
        <f t="shared" si="0"/>
        <v>0.39385315879339783</v>
      </c>
      <c r="F67" s="6">
        <v>460</v>
      </c>
      <c r="G67" s="7">
        <f t="shared" si="1"/>
        <v>1.5043478260869565</v>
      </c>
    </row>
    <row r="68" spans="1:7" x14ac:dyDescent="0.2">
      <c r="A68" s="20"/>
      <c r="B68" s="6" t="s">
        <v>72</v>
      </c>
      <c r="C68" s="6">
        <v>1140</v>
      </c>
      <c r="D68" s="6">
        <v>1140</v>
      </c>
      <c r="E68" s="7">
        <f t="shared" si="0"/>
        <v>1</v>
      </c>
      <c r="F68" s="6">
        <v>1071</v>
      </c>
      <c r="G68" s="7">
        <f t="shared" si="1"/>
        <v>1.0644257703081232</v>
      </c>
    </row>
    <row r="69" spans="1:7" x14ac:dyDescent="0.2">
      <c r="A69" s="20"/>
      <c r="B69" s="3" t="s">
        <v>12</v>
      </c>
      <c r="C69" s="3">
        <f>SUM(C64:C68)</f>
        <v>4904</v>
      </c>
      <c r="D69" s="3">
        <f t="shared" ref="D69:F69" si="10">SUM(D64:D68)</f>
        <v>3836</v>
      </c>
      <c r="E69" s="11">
        <f t="shared" ref="E69:E94" si="11">D69/C69</f>
        <v>0.78221859706362151</v>
      </c>
      <c r="F69" s="4">
        <f t="shared" si="10"/>
        <v>3196</v>
      </c>
      <c r="G69" s="17">
        <f t="shared" si="1"/>
        <v>1.2002503128911139</v>
      </c>
    </row>
    <row r="70" spans="1:7" x14ac:dyDescent="0.2">
      <c r="A70" s="20" t="s">
        <v>73</v>
      </c>
      <c r="B70" s="6" t="s">
        <v>74</v>
      </c>
      <c r="C70" s="6">
        <v>1154</v>
      </c>
      <c r="D70" s="6">
        <v>1061</v>
      </c>
      <c r="E70" s="7">
        <f t="shared" si="11"/>
        <v>0.91941074523396882</v>
      </c>
      <c r="F70" s="6">
        <v>721</v>
      </c>
      <c r="G70" s="7">
        <f t="shared" ref="G70:G94" si="12">+D70/F70</f>
        <v>1.4715672676837726</v>
      </c>
    </row>
    <row r="71" spans="1:7" x14ac:dyDescent="0.2">
      <c r="A71" s="20"/>
      <c r="B71" s="6" t="s">
        <v>75</v>
      </c>
      <c r="C71" s="6">
        <v>27</v>
      </c>
      <c r="D71" s="6">
        <v>18</v>
      </c>
      <c r="E71" s="7">
        <f t="shared" si="11"/>
        <v>0.66666666666666663</v>
      </c>
      <c r="F71" s="6">
        <v>19</v>
      </c>
      <c r="G71" s="7">
        <f t="shared" si="12"/>
        <v>0.94736842105263153</v>
      </c>
    </row>
    <row r="72" spans="1:7" x14ac:dyDescent="0.2">
      <c r="A72" s="20"/>
      <c r="B72" s="6" t="s">
        <v>76</v>
      </c>
      <c r="C72" s="6">
        <v>969</v>
      </c>
      <c r="D72" s="6">
        <v>890</v>
      </c>
      <c r="E72" s="7">
        <f t="shared" si="11"/>
        <v>0.91847265221878227</v>
      </c>
      <c r="F72" s="6">
        <v>911</v>
      </c>
      <c r="G72" s="7">
        <f t="shared" si="12"/>
        <v>0.97694840834248076</v>
      </c>
    </row>
    <row r="73" spans="1:7" x14ac:dyDescent="0.2">
      <c r="A73" s="20"/>
      <c r="B73" s="6" t="s">
        <v>77</v>
      </c>
      <c r="C73" s="6">
        <v>591</v>
      </c>
      <c r="D73" s="6">
        <v>248</v>
      </c>
      <c r="E73" s="7">
        <f t="shared" si="11"/>
        <v>0.41962774957698817</v>
      </c>
      <c r="F73" s="6">
        <v>530</v>
      </c>
      <c r="G73" s="7">
        <f t="shared" si="12"/>
        <v>0.4679245283018868</v>
      </c>
    </row>
    <row r="74" spans="1:7" x14ac:dyDescent="0.2">
      <c r="A74" s="20"/>
      <c r="B74" s="6" t="s">
        <v>78</v>
      </c>
      <c r="C74" s="6">
        <v>371</v>
      </c>
      <c r="D74" s="6">
        <v>338</v>
      </c>
      <c r="E74" s="7">
        <f t="shared" si="11"/>
        <v>0.91105121293800539</v>
      </c>
      <c r="F74" s="6">
        <v>272</v>
      </c>
      <c r="G74" s="7">
        <f t="shared" si="12"/>
        <v>1.2426470588235294</v>
      </c>
    </row>
    <row r="75" spans="1:7" x14ac:dyDescent="0.2">
      <c r="A75" s="20"/>
      <c r="B75" s="6" t="s">
        <v>79</v>
      </c>
      <c r="C75" s="6">
        <v>175</v>
      </c>
      <c r="D75" s="6">
        <v>152</v>
      </c>
      <c r="E75" s="7">
        <f t="shared" si="11"/>
        <v>0.86857142857142855</v>
      </c>
      <c r="F75" s="6">
        <v>161</v>
      </c>
      <c r="G75" s="7">
        <f t="shared" si="12"/>
        <v>0.94409937888198758</v>
      </c>
    </row>
    <row r="76" spans="1:7" x14ac:dyDescent="0.2">
      <c r="A76" s="20"/>
      <c r="B76" s="3" t="s">
        <v>12</v>
      </c>
      <c r="C76" s="3">
        <f>SUM(C70:C75)</f>
        <v>3287</v>
      </c>
      <c r="D76" s="3">
        <f t="shared" ref="D76:F76" si="13">SUM(D70:D75)</f>
        <v>2707</v>
      </c>
      <c r="E76" s="11">
        <f t="shared" si="11"/>
        <v>0.82354730757529659</v>
      </c>
      <c r="F76" s="4">
        <f t="shared" si="13"/>
        <v>2614</v>
      </c>
      <c r="G76" s="17">
        <f t="shared" si="12"/>
        <v>1.0355776587605203</v>
      </c>
    </row>
    <row r="77" spans="1:7" ht="15" customHeight="1" x14ac:dyDescent="0.2">
      <c r="A77" s="20" t="s">
        <v>80</v>
      </c>
      <c r="B77" s="6" t="s">
        <v>81</v>
      </c>
      <c r="C77" s="6">
        <v>5</v>
      </c>
      <c r="D77" s="6">
        <v>5</v>
      </c>
      <c r="E77" s="7">
        <f t="shared" si="11"/>
        <v>1</v>
      </c>
      <c r="F77" s="6">
        <v>5</v>
      </c>
      <c r="G77" s="7">
        <f t="shared" si="12"/>
        <v>1</v>
      </c>
    </row>
    <row r="78" spans="1:7" ht="15" customHeight="1" x14ac:dyDescent="0.2">
      <c r="A78" s="20"/>
      <c r="B78" s="6" t="s">
        <v>82</v>
      </c>
      <c r="C78" s="6">
        <v>138</v>
      </c>
      <c r="D78" s="6">
        <v>138</v>
      </c>
      <c r="E78" s="7">
        <f t="shared" si="11"/>
        <v>1</v>
      </c>
      <c r="F78" s="6">
        <v>138</v>
      </c>
      <c r="G78" s="7">
        <f t="shared" si="12"/>
        <v>1</v>
      </c>
    </row>
    <row r="79" spans="1:7" ht="15" customHeight="1" x14ac:dyDescent="0.2">
      <c r="A79" s="20"/>
      <c r="B79" s="6" t="s">
        <v>83</v>
      </c>
      <c r="C79" s="6">
        <v>291</v>
      </c>
      <c r="D79" s="6">
        <v>291</v>
      </c>
      <c r="E79" s="7">
        <f t="shared" si="11"/>
        <v>1</v>
      </c>
      <c r="F79" s="6">
        <v>291</v>
      </c>
      <c r="G79" s="7">
        <f t="shared" si="12"/>
        <v>1</v>
      </c>
    </row>
    <row r="80" spans="1:7" ht="15" customHeight="1" x14ac:dyDescent="0.2">
      <c r="A80" s="20"/>
      <c r="B80" s="3" t="s">
        <v>12</v>
      </c>
      <c r="C80" s="3">
        <f>SUM(C77:C79)</f>
        <v>434</v>
      </c>
      <c r="D80" s="3">
        <f t="shared" ref="D80:F80" si="14">SUM(D77:D79)</f>
        <v>434</v>
      </c>
      <c r="E80" s="11">
        <f t="shared" si="11"/>
        <v>1</v>
      </c>
      <c r="F80" s="4">
        <f t="shared" si="14"/>
        <v>434</v>
      </c>
      <c r="G80" s="17">
        <f t="shared" si="12"/>
        <v>1</v>
      </c>
    </row>
    <row r="81" spans="1:7" x14ac:dyDescent="0.2">
      <c r="A81" s="20" t="s">
        <v>84</v>
      </c>
      <c r="B81" s="6" t="s">
        <v>85</v>
      </c>
      <c r="C81" s="6">
        <v>30</v>
      </c>
      <c r="D81" s="6">
        <v>29</v>
      </c>
      <c r="E81" s="7">
        <f t="shared" si="11"/>
        <v>0.96666666666666667</v>
      </c>
      <c r="F81" s="6">
        <v>10</v>
      </c>
      <c r="G81" s="7">
        <f t="shared" si="12"/>
        <v>2.9</v>
      </c>
    </row>
    <row r="82" spans="1:7" x14ac:dyDescent="0.2">
      <c r="A82" s="20"/>
      <c r="B82" s="6" t="s">
        <v>86</v>
      </c>
      <c r="C82" s="6">
        <v>1732</v>
      </c>
      <c r="D82" s="6">
        <v>1550</v>
      </c>
      <c r="E82" s="7">
        <f t="shared" si="11"/>
        <v>0.894919168591224</v>
      </c>
      <c r="F82" s="6">
        <v>1530</v>
      </c>
      <c r="G82" s="7">
        <f t="shared" si="12"/>
        <v>1.0130718954248366</v>
      </c>
    </row>
    <row r="83" spans="1:7" x14ac:dyDescent="0.2">
      <c r="A83" s="20"/>
      <c r="B83" s="6" t="s">
        <v>87</v>
      </c>
      <c r="C83" s="6">
        <v>22</v>
      </c>
      <c r="D83" s="6">
        <v>18</v>
      </c>
      <c r="E83" s="7">
        <f t="shared" si="11"/>
        <v>0.81818181818181823</v>
      </c>
      <c r="F83" s="6">
        <v>18</v>
      </c>
      <c r="G83" s="7">
        <f t="shared" si="12"/>
        <v>1</v>
      </c>
    </row>
    <row r="84" spans="1:7" x14ac:dyDescent="0.2">
      <c r="A84" s="20"/>
      <c r="B84" s="6" t="s">
        <v>88</v>
      </c>
      <c r="C84" s="6">
        <v>23</v>
      </c>
      <c r="D84" s="6">
        <v>23</v>
      </c>
      <c r="E84" s="7">
        <f t="shared" si="11"/>
        <v>1</v>
      </c>
      <c r="F84" s="6">
        <v>22</v>
      </c>
      <c r="G84" s="7">
        <f t="shared" si="12"/>
        <v>1.0454545454545454</v>
      </c>
    </row>
    <row r="85" spans="1:7" x14ac:dyDescent="0.2">
      <c r="A85" s="20"/>
      <c r="B85" s="6" t="s">
        <v>89</v>
      </c>
      <c r="C85" s="6">
        <v>404</v>
      </c>
      <c r="D85" s="6">
        <v>316</v>
      </c>
      <c r="E85" s="7">
        <f t="shared" si="11"/>
        <v>0.78217821782178221</v>
      </c>
      <c r="F85" s="6">
        <v>289</v>
      </c>
      <c r="G85" s="7">
        <f t="shared" si="12"/>
        <v>1.0934256055363323</v>
      </c>
    </row>
    <row r="86" spans="1:7" x14ac:dyDescent="0.2">
      <c r="A86" s="20"/>
      <c r="B86" s="6" t="s">
        <v>90</v>
      </c>
      <c r="C86" s="6">
        <v>412</v>
      </c>
      <c r="D86" s="6">
        <v>355</v>
      </c>
      <c r="E86" s="7">
        <f t="shared" si="11"/>
        <v>0.86165048543689315</v>
      </c>
      <c r="F86" s="6">
        <v>339</v>
      </c>
      <c r="G86" s="7">
        <f t="shared" si="12"/>
        <v>1.0471976401179941</v>
      </c>
    </row>
    <row r="87" spans="1:7" x14ac:dyDescent="0.2">
      <c r="A87" s="20"/>
      <c r="B87" s="6" t="s">
        <v>91</v>
      </c>
      <c r="C87" s="6">
        <v>496</v>
      </c>
      <c r="D87" s="6">
        <v>462</v>
      </c>
      <c r="E87" s="7">
        <f t="shared" si="11"/>
        <v>0.93145161290322576</v>
      </c>
      <c r="F87" s="6">
        <v>414</v>
      </c>
      <c r="G87" s="7">
        <f t="shared" si="12"/>
        <v>1.1159420289855073</v>
      </c>
    </row>
    <row r="88" spans="1:7" x14ac:dyDescent="0.2">
      <c r="A88" s="20"/>
      <c r="B88" s="6" t="s">
        <v>92</v>
      </c>
      <c r="C88" s="6">
        <v>287</v>
      </c>
      <c r="D88" s="6">
        <v>227</v>
      </c>
      <c r="E88" s="7">
        <f t="shared" si="11"/>
        <v>0.7909407665505227</v>
      </c>
      <c r="F88" s="6">
        <v>282</v>
      </c>
      <c r="G88" s="7">
        <f t="shared" si="12"/>
        <v>0.80496453900709219</v>
      </c>
    </row>
    <row r="89" spans="1:7" x14ac:dyDescent="0.2">
      <c r="A89" s="20"/>
      <c r="B89" s="3" t="s">
        <v>12</v>
      </c>
      <c r="C89" s="3">
        <f>SUM(C81:C88)</f>
        <v>3406</v>
      </c>
      <c r="D89" s="3">
        <f t="shared" ref="D89:F89" si="15">SUM(D81:D88)</f>
        <v>2980</v>
      </c>
      <c r="E89" s="11">
        <f t="shared" si="11"/>
        <v>0.87492660011743983</v>
      </c>
      <c r="F89" s="4">
        <f t="shared" si="15"/>
        <v>2904</v>
      </c>
      <c r="G89" s="17">
        <f t="shared" si="12"/>
        <v>1.0261707988980717</v>
      </c>
    </row>
    <row r="90" spans="1:7" x14ac:dyDescent="0.2">
      <c r="A90" s="13" t="s">
        <v>93</v>
      </c>
      <c r="B90" s="6" t="s">
        <v>93</v>
      </c>
      <c r="C90" s="6">
        <v>1636</v>
      </c>
      <c r="D90" s="6">
        <v>1621</v>
      </c>
      <c r="E90" s="7">
        <f t="shared" si="11"/>
        <v>0.99083129584352081</v>
      </c>
      <c r="F90" s="6">
        <v>1621</v>
      </c>
      <c r="G90" s="7">
        <f t="shared" si="12"/>
        <v>1</v>
      </c>
    </row>
    <row r="91" spans="1:7" x14ac:dyDescent="0.2">
      <c r="A91" s="13" t="s">
        <v>94</v>
      </c>
      <c r="B91" s="6" t="s">
        <v>94</v>
      </c>
      <c r="C91" s="6">
        <v>291</v>
      </c>
      <c r="D91" s="6">
        <v>291</v>
      </c>
      <c r="E91" s="7">
        <f t="shared" si="11"/>
        <v>1</v>
      </c>
      <c r="F91" s="6">
        <v>291</v>
      </c>
      <c r="G91" s="7">
        <f t="shared" si="12"/>
        <v>1</v>
      </c>
    </row>
    <row r="92" spans="1:7" x14ac:dyDescent="0.2">
      <c r="A92" s="13" t="s">
        <v>95</v>
      </c>
      <c r="B92" s="6" t="s">
        <v>95</v>
      </c>
      <c r="C92" s="6">
        <v>599</v>
      </c>
      <c r="D92" s="6">
        <v>369</v>
      </c>
      <c r="E92" s="7">
        <f t="shared" si="11"/>
        <v>0.61602671118530883</v>
      </c>
      <c r="F92" s="6">
        <v>401</v>
      </c>
      <c r="G92" s="7">
        <f t="shared" si="12"/>
        <v>0.92019950124688277</v>
      </c>
    </row>
    <row r="93" spans="1:7" x14ac:dyDescent="0.2">
      <c r="A93" s="13" t="s">
        <v>96</v>
      </c>
      <c r="B93" s="6" t="s">
        <v>96</v>
      </c>
      <c r="C93" s="6">
        <v>506</v>
      </c>
      <c r="D93" s="6">
        <v>235</v>
      </c>
      <c r="E93" s="7">
        <f t="shared" si="11"/>
        <v>0.46442687747035571</v>
      </c>
      <c r="F93" s="6">
        <v>347</v>
      </c>
      <c r="G93" s="7">
        <f t="shared" si="12"/>
        <v>0.67723342939481268</v>
      </c>
    </row>
    <row r="94" spans="1:7" x14ac:dyDescent="0.2">
      <c r="A94" s="13" t="s">
        <v>97</v>
      </c>
      <c r="B94" s="3" t="s">
        <v>98</v>
      </c>
      <c r="C94" s="3">
        <f>SUM(C4:C93)-SUMIF($B$4:$B$93,"小计",C4:C93)</f>
        <v>50411</v>
      </c>
      <c r="D94" s="3">
        <f>SUM(D4:D93)-SUMIF($B$4:$B$93,"小计",D4:D93)</f>
        <v>39335</v>
      </c>
      <c r="E94" s="11">
        <f t="shared" si="11"/>
        <v>0.78028604867985163</v>
      </c>
      <c r="F94" s="4">
        <f>SUM(F4:F93)-SUMIF($B$4:$B$93,"小计",F4:F93)</f>
        <v>37937</v>
      </c>
      <c r="G94" s="17">
        <f t="shared" si="12"/>
        <v>1.0368505680470252</v>
      </c>
    </row>
    <row r="95" spans="1:7" x14ac:dyDescent="0.2">
      <c r="A95" s="19" t="s">
        <v>99</v>
      </c>
      <c r="B95" s="19"/>
      <c r="C95" s="19"/>
      <c r="D95" s="19"/>
      <c r="E95" s="19"/>
      <c r="F95" s="19"/>
      <c r="G95" s="19"/>
    </row>
  </sheetData>
  <mergeCells count="14">
    <mergeCell ref="A95:G95"/>
    <mergeCell ref="A32:A39"/>
    <mergeCell ref="A2:G2"/>
    <mergeCell ref="A4:A9"/>
    <mergeCell ref="A10:A13"/>
    <mergeCell ref="A14:A21"/>
    <mergeCell ref="A22:A31"/>
    <mergeCell ref="A81:A89"/>
    <mergeCell ref="A41:A45"/>
    <mergeCell ref="A46:A53"/>
    <mergeCell ref="A54:A63"/>
    <mergeCell ref="A64:A69"/>
    <mergeCell ref="A70:A76"/>
    <mergeCell ref="A77:A8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各地情况</vt:lpstr>
      <vt:lpstr>各地情况!Print_Titles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知止</dc:creator>
  <cp:lastModifiedBy>知止</cp:lastModifiedBy>
  <cp:lastPrinted>2019-01-15T08:23:28Z</cp:lastPrinted>
  <dcterms:created xsi:type="dcterms:W3CDTF">2018-09-06T01:01:04Z</dcterms:created>
  <dcterms:modified xsi:type="dcterms:W3CDTF">2019-01-15T08:23:33Z</dcterms:modified>
</cp:coreProperties>
</file>